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5200" windowHeight="11850" tabRatio="788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1 0 Pol" sheetId="12" r:id="rId4"/>
    <sheet name="1 1 Pol" sheetId="13" r:id="rId5"/>
    <sheet name="1 2 Pol" sheetId="14" r:id="rId6"/>
    <sheet name="2 0 Pol" sheetId="15" r:id="rId7"/>
    <sheet name="2 1 Pol" sheetId="16" r:id="rId8"/>
    <sheet name="2 2 Pol" sheetId="17" r:id="rId9"/>
    <sheet name="3 0 Pol" sheetId="18" r:id="rId10"/>
    <sheet name="3 1 Pol" sheetId="19" r:id="rId11"/>
    <sheet name="3 2 Pol" sheetId="20" r:id="rId12"/>
  </sheets>
  <externalReferences>
    <externalReference r:id="rId13"/>
  </externalReferences>
  <definedNames>
    <definedName name="CelkemDPHVypocet" localSheetId="1">Stavba!$H$52</definedName>
    <definedName name="CenaCelkem">Stavba!$G$29</definedName>
    <definedName name="CenaCelkemBezDPH">Stavba!$G$28</definedName>
    <definedName name="CenaCelkemVypocet" localSheetId="1">Stavba!$I$52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0 Pol'!$1:$7</definedName>
    <definedName name="_xlnm.Print_Titles" localSheetId="4">'1 1 Pol'!$1:$7</definedName>
    <definedName name="_xlnm.Print_Titles" localSheetId="5">'1 2 Pol'!$1:$7</definedName>
    <definedName name="_xlnm.Print_Titles" localSheetId="6">'2 0 Pol'!$1:$7</definedName>
    <definedName name="_xlnm.Print_Titles" localSheetId="7">'2 1 Pol'!$1:$7</definedName>
    <definedName name="_xlnm.Print_Titles" localSheetId="8">'2 2 Pol'!$1:$7</definedName>
    <definedName name="_xlnm.Print_Titles" localSheetId="9">'3 0 Pol'!$1:$7</definedName>
    <definedName name="_xlnm.Print_Titles" localSheetId="10">'3 1 Pol'!$1:$7</definedName>
    <definedName name="_xlnm.Print_Titles" localSheetId="11">'3 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0 Pol'!$A$1:$G$21</definedName>
    <definedName name="_xlnm.Print_Area" localSheetId="4">'1 1 Pol'!$A$1:$G$358</definedName>
    <definedName name="_xlnm.Print_Area" localSheetId="5">'1 2 Pol'!$A$1:$G$113</definedName>
    <definedName name="_xlnm.Print_Area" localSheetId="6">'2 0 Pol'!$A$1:$G$21</definedName>
    <definedName name="_xlnm.Print_Area" localSheetId="7">'2 1 Pol'!$A$1:$G$438</definedName>
    <definedName name="_xlnm.Print_Area" localSheetId="8">'2 2 Pol'!$A$1:$G$112</definedName>
    <definedName name="_xlnm.Print_Area" localSheetId="9">'3 0 Pol'!$A$1:$G$21</definedName>
    <definedName name="_xlnm.Print_Area" localSheetId="10">'3 1 Pol'!$A$1:$G$103</definedName>
    <definedName name="_xlnm.Print_Area" localSheetId="11">'3 2 Pol'!$A$1:$G$63</definedName>
    <definedName name="_xlnm.Print_Area" localSheetId="1">Stavba!$A$1:$J$89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Stavba!$F$52</definedName>
    <definedName name="ZakladDPHZakl">Stavba!$G$25</definedName>
    <definedName name="ZakladDPHZaklVypocet" localSheetId="1">Stavba!$G$52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6" i="19" l="1"/>
  <c r="G141" i="13" l="1"/>
  <c r="G9" i="20" l="1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9" i="19"/>
  <c r="G8" i="19" s="1"/>
  <c r="G13" i="19"/>
  <c r="G16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5" i="19"/>
  <c r="G37" i="19"/>
  <c r="G38" i="19"/>
  <c r="G40" i="19"/>
  <c r="G43" i="19"/>
  <c r="G44" i="19"/>
  <c r="G45" i="19"/>
  <c r="G46" i="19"/>
  <c r="G47" i="19"/>
  <c r="G49" i="19"/>
  <c r="G52" i="19"/>
  <c r="G56" i="19"/>
  <c r="G57" i="19"/>
  <c r="G59" i="19"/>
  <c r="G62" i="19"/>
  <c r="G65" i="19"/>
  <c r="G68" i="19"/>
  <c r="G70" i="19"/>
  <c r="G77" i="19"/>
  <c r="G79" i="19"/>
  <c r="G82" i="19"/>
  <c r="G87" i="19"/>
  <c r="G89" i="19"/>
  <c r="G88" i="19" s="1"/>
  <c r="G91" i="19"/>
  <c r="G93" i="19"/>
  <c r="G94" i="19"/>
  <c r="G95" i="19"/>
  <c r="G98" i="19"/>
  <c r="G99" i="19"/>
  <c r="G100" i="19"/>
  <c r="G101" i="19"/>
  <c r="G9" i="18"/>
  <c r="G10" i="18"/>
  <c r="G11" i="18"/>
  <c r="G12" i="18"/>
  <c r="G13" i="18"/>
  <c r="G14" i="18"/>
  <c r="G15" i="18"/>
  <c r="G16" i="18"/>
  <c r="G17" i="18"/>
  <c r="G18" i="18"/>
  <c r="G19" i="18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9" i="16"/>
  <c r="G14" i="16"/>
  <c r="G15" i="16"/>
  <c r="G16" i="16"/>
  <c r="G22" i="16"/>
  <c r="G27" i="16"/>
  <c r="G36" i="16"/>
  <c r="G42" i="16"/>
  <c r="G49" i="16"/>
  <c r="G55" i="16"/>
  <c r="G59" i="16"/>
  <c r="G63" i="16"/>
  <c r="G65" i="16"/>
  <c r="G69" i="16"/>
  <c r="G73" i="16"/>
  <c r="G77" i="16"/>
  <c r="G79" i="16"/>
  <c r="G83" i="16"/>
  <c r="G88" i="16"/>
  <c r="G92" i="16"/>
  <c r="G96" i="16"/>
  <c r="G98" i="16"/>
  <c r="G102" i="16"/>
  <c r="G106" i="16"/>
  <c r="G110" i="16"/>
  <c r="G114" i="16"/>
  <c r="G117" i="16"/>
  <c r="G121" i="16"/>
  <c r="G124" i="16"/>
  <c r="G128" i="16"/>
  <c r="G129" i="16"/>
  <c r="G130" i="16"/>
  <c r="G131" i="16"/>
  <c r="G135" i="16"/>
  <c r="G137" i="16"/>
  <c r="G141" i="16"/>
  <c r="G145" i="16"/>
  <c r="G149" i="16"/>
  <c r="G152" i="16"/>
  <c r="G155" i="16"/>
  <c r="G159" i="16"/>
  <c r="G162" i="16"/>
  <c r="G163" i="16"/>
  <c r="G167" i="16"/>
  <c r="G171" i="16"/>
  <c r="G175" i="16"/>
  <c r="G178" i="16"/>
  <c r="G180" i="16"/>
  <c r="G181" i="16"/>
  <c r="G185" i="16"/>
  <c r="G186" i="16"/>
  <c r="G187" i="16"/>
  <c r="G188" i="16"/>
  <c r="G189" i="16"/>
  <c r="G190" i="16"/>
  <c r="G191" i="16"/>
  <c r="G192" i="16"/>
  <c r="G193" i="16"/>
  <c r="G194" i="16"/>
  <c r="G195" i="16"/>
  <c r="G199" i="16"/>
  <c r="G200" i="16"/>
  <c r="G201" i="16"/>
  <c r="G202" i="16"/>
  <c r="G205" i="16"/>
  <c r="G208" i="16"/>
  <c r="G211" i="16"/>
  <c r="G212" i="16"/>
  <c r="G213" i="16"/>
  <c r="G214" i="16"/>
  <c r="G215" i="16"/>
  <c r="G216" i="16"/>
  <c r="G217" i="16"/>
  <c r="G218" i="16"/>
  <c r="G221" i="16"/>
  <c r="G222" i="16"/>
  <c r="G225" i="16"/>
  <c r="G226" i="16"/>
  <c r="G227" i="16"/>
  <c r="G228" i="16"/>
  <c r="G231" i="16"/>
  <c r="G234" i="16"/>
  <c r="G235" i="16"/>
  <c r="G236" i="16"/>
  <c r="G238" i="16"/>
  <c r="G237" i="16" s="1"/>
  <c r="G243" i="16"/>
  <c r="G247" i="16"/>
  <c r="G251" i="16"/>
  <c r="G255" i="16"/>
  <c r="G259" i="16"/>
  <c r="G263" i="16"/>
  <c r="G265" i="16"/>
  <c r="G269" i="16"/>
  <c r="G273" i="16"/>
  <c r="G277" i="16"/>
  <c r="G281" i="16"/>
  <c r="G285" i="16"/>
  <c r="G287" i="16"/>
  <c r="G291" i="16"/>
  <c r="G294" i="16"/>
  <c r="G298" i="16"/>
  <c r="G302" i="16"/>
  <c r="G304" i="16"/>
  <c r="G305" i="16"/>
  <c r="G308" i="16"/>
  <c r="G309" i="16"/>
  <c r="G310" i="16"/>
  <c r="G312" i="16"/>
  <c r="G313" i="16"/>
  <c r="G314" i="16"/>
  <c r="G317" i="16"/>
  <c r="G320" i="16"/>
  <c r="G322" i="16"/>
  <c r="G326" i="16"/>
  <c r="G330" i="16"/>
  <c r="G335" i="16"/>
  <c r="G337" i="16"/>
  <c r="G341" i="16"/>
  <c r="G345" i="16"/>
  <c r="G349" i="16"/>
  <c r="G353" i="16"/>
  <c r="G359" i="16"/>
  <c r="G360" i="16"/>
  <c r="G364" i="16"/>
  <c r="G368" i="16"/>
  <c r="G372" i="16"/>
  <c r="G374" i="16"/>
  <c r="G373" i="16" s="1"/>
  <c r="G378" i="16"/>
  <c r="G385" i="16"/>
  <c r="G393" i="16"/>
  <c r="G394" i="16"/>
  <c r="G395" i="16"/>
  <c r="G396" i="16"/>
  <c r="G398" i="16"/>
  <c r="G401" i="16"/>
  <c r="G404" i="16"/>
  <c r="G405" i="16"/>
  <c r="G410" i="16"/>
  <c r="G414" i="16"/>
  <c r="G415" i="16"/>
  <c r="G416" i="16"/>
  <c r="G419" i="16"/>
  <c r="G420" i="16"/>
  <c r="G421" i="16"/>
  <c r="G425" i="16"/>
  <c r="G428" i="16"/>
  <c r="G429" i="16"/>
  <c r="G432" i="16"/>
  <c r="G433" i="16"/>
  <c r="G434" i="16"/>
  <c r="G436" i="16"/>
  <c r="G435" i="16" s="1"/>
  <c r="G9" i="15"/>
  <c r="G10" i="15"/>
  <c r="G11" i="15"/>
  <c r="G12" i="15"/>
  <c r="G13" i="15"/>
  <c r="G14" i="15"/>
  <c r="G15" i="15"/>
  <c r="G16" i="15"/>
  <c r="G17" i="15"/>
  <c r="G18" i="15"/>
  <c r="G19" i="15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9" i="13"/>
  <c r="G12" i="13"/>
  <c r="G17" i="13"/>
  <c r="G21" i="13"/>
  <c r="G20" i="13" s="1"/>
  <c r="G27" i="13"/>
  <c r="G30" i="13"/>
  <c r="G35" i="13"/>
  <c r="G39" i="13"/>
  <c r="G43" i="13"/>
  <c r="G49" i="13"/>
  <c r="G56" i="13"/>
  <c r="G62" i="13"/>
  <c r="G69" i="13"/>
  <c r="G75" i="13"/>
  <c r="G76" i="13"/>
  <c r="G82" i="13"/>
  <c r="G84" i="13"/>
  <c r="G90" i="13"/>
  <c r="G97" i="13"/>
  <c r="G103" i="13"/>
  <c r="G109" i="13"/>
  <c r="G111" i="13"/>
  <c r="G112" i="13"/>
  <c r="G113" i="13"/>
  <c r="G114" i="13"/>
  <c r="G115" i="13"/>
  <c r="G116" i="13"/>
  <c r="G117" i="13"/>
  <c r="G118" i="13"/>
  <c r="G119" i="13"/>
  <c r="G120" i="13"/>
  <c r="G122" i="13"/>
  <c r="G123" i="13"/>
  <c r="G124" i="13"/>
  <c r="G125" i="13"/>
  <c r="G126" i="13"/>
  <c r="G127" i="13"/>
  <c r="G128" i="13"/>
  <c r="G129" i="13"/>
  <c r="G130" i="13"/>
  <c r="G131" i="13"/>
  <c r="G132" i="13"/>
  <c r="G134" i="13"/>
  <c r="G135" i="13"/>
  <c r="G136" i="13"/>
  <c r="G137" i="13"/>
  <c r="G138" i="13"/>
  <c r="G139" i="13"/>
  <c r="G140" i="13"/>
  <c r="G142" i="13"/>
  <c r="G143" i="13"/>
  <c r="G144" i="13"/>
  <c r="G145" i="13"/>
  <c r="G146" i="13"/>
  <c r="G147" i="13"/>
  <c r="G148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6" i="13"/>
  <c r="G165" i="13" s="1"/>
  <c r="G168" i="13"/>
  <c r="G169" i="13"/>
  <c r="G170" i="13"/>
  <c r="G171" i="13"/>
  <c r="G172" i="13"/>
  <c r="G173" i="13"/>
  <c r="G175" i="13"/>
  <c r="G176" i="13"/>
  <c r="G177" i="13"/>
  <c r="G178" i="13"/>
  <c r="G179" i="13"/>
  <c r="G181" i="13"/>
  <c r="G182" i="13"/>
  <c r="G183" i="13"/>
  <c r="G184" i="13"/>
  <c r="G185" i="13"/>
  <c r="G187" i="13"/>
  <c r="G188" i="13"/>
  <c r="G193" i="13"/>
  <c r="G194" i="13"/>
  <c r="G195" i="13"/>
  <c r="G197" i="13"/>
  <c r="G200" i="13"/>
  <c r="G203" i="13"/>
  <c r="G204" i="13"/>
  <c r="G205" i="13"/>
  <c r="G207" i="13"/>
  <c r="G213" i="13"/>
  <c r="G220" i="13"/>
  <c r="G222" i="13"/>
  <c r="G230" i="13"/>
  <c r="G236" i="13"/>
  <c r="G242" i="13"/>
  <c r="G248" i="13"/>
  <c r="G252" i="13"/>
  <c r="G259" i="13"/>
  <c r="G265" i="13"/>
  <c r="G271" i="13"/>
  <c r="G275" i="13"/>
  <c r="G277" i="13"/>
  <c r="G281" i="13"/>
  <c r="G286" i="13"/>
  <c r="G292" i="13"/>
  <c r="G294" i="13"/>
  <c r="G295" i="13"/>
  <c r="G296" i="13"/>
  <c r="G298" i="13"/>
  <c r="G307" i="13"/>
  <c r="G311" i="13"/>
  <c r="G320" i="13"/>
  <c r="G329" i="13"/>
  <c r="G332" i="13"/>
  <c r="G335" i="13"/>
  <c r="G339" i="13"/>
  <c r="G344" i="13"/>
  <c r="G343" i="13" s="1"/>
  <c r="G346" i="13"/>
  <c r="G347" i="13"/>
  <c r="G348" i="13"/>
  <c r="G351" i="13"/>
  <c r="G352" i="13"/>
  <c r="G353" i="13"/>
  <c r="G9" i="12"/>
  <c r="G10" i="12"/>
  <c r="G11" i="12"/>
  <c r="G12" i="12"/>
  <c r="G13" i="12"/>
  <c r="G14" i="12"/>
  <c r="G15" i="12"/>
  <c r="G16" i="12"/>
  <c r="G17" i="12"/>
  <c r="G18" i="12"/>
  <c r="G19" i="12"/>
  <c r="F52" i="1"/>
  <c r="G52" i="1"/>
  <c r="H52" i="1"/>
  <c r="G297" i="13" l="1"/>
  <c r="G293" i="13"/>
  <c r="G55" i="13"/>
  <c r="G174" i="13"/>
  <c r="G26" i="13"/>
  <c r="G21" i="16"/>
  <c r="G8" i="12"/>
  <c r="G167" i="13"/>
  <c r="G83" i="13"/>
  <c r="G8" i="13"/>
  <c r="G276" i="13"/>
  <c r="G68" i="13"/>
  <c r="G221" i="13"/>
  <c r="G110" i="13"/>
  <c r="G133" i="13"/>
  <c r="G345" i="13"/>
  <c r="G206" i="13"/>
  <c r="G121" i="13"/>
  <c r="G186" i="13"/>
  <c r="G196" i="13"/>
  <c r="G8" i="14"/>
  <c r="G8" i="15"/>
  <c r="G264" i="16"/>
  <c r="G311" i="16"/>
  <c r="G377" i="16"/>
  <c r="G8" i="17"/>
  <c r="G8" i="18"/>
  <c r="G17" i="19"/>
  <c r="G36" i="19"/>
  <c r="G69" i="19"/>
  <c r="G90" i="19"/>
  <c r="G48" i="19"/>
  <c r="G78" i="19"/>
  <c r="G58" i="19"/>
  <c r="G39" i="19"/>
  <c r="G12" i="19"/>
  <c r="G92" i="19"/>
  <c r="G8" i="20"/>
  <c r="G392" i="16"/>
  <c r="G336" i="16"/>
  <c r="G321" i="16"/>
  <c r="G78" i="16"/>
  <c r="G64" i="16"/>
  <c r="G303" i="16"/>
  <c r="G136" i="16"/>
  <c r="G397" i="16"/>
  <c r="G242" i="16"/>
  <c r="G179" i="16"/>
  <c r="G54" i="16"/>
  <c r="G8" i="16"/>
  <c r="G424" i="16"/>
  <c r="G286" i="16"/>
  <c r="G97" i="16"/>
  <c r="G285" i="13"/>
  <c r="G180" i="13"/>
  <c r="J28" i="1"/>
  <c r="J26" i="1"/>
  <c r="G38" i="1"/>
  <c r="F38" i="1"/>
  <c r="J23" i="1"/>
  <c r="J24" i="1"/>
  <c r="J25" i="1"/>
  <c r="J27" i="1"/>
  <c r="E24" i="1"/>
  <c r="E26" i="1"/>
  <c r="G358" i="13" l="1"/>
  <c r="G438" i="16"/>
  <c r="G103" i="19"/>
  <c r="G25" i="1" l="1"/>
  <c r="G26" i="1" l="1"/>
  <c r="G29" i="1" s="1"/>
  <c r="I52" i="1"/>
  <c r="J48" i="1" l="1"/>
  <c r="J44" i="1"/>
  <c r="J50" i="1"/>
  <c r="J42" i="1"/>
  <c r="J46" i="1"/>
  <c r="J47" i="1"/>
  <c r="J39" i="1"/>
  <c r="J52" i="1" s="1"/>
  <c r="J51" i="1"/>
  <c r="J41" i="1"/>
  <c r="J45" i="1"/>
  <c r="J40" i="1"/>
  <c r="J49" i="1"/>
  <c r="J43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<sst xmlns="http://schemas.openxmlformats.org/spreadsheetml/2006/main" count="4107" uniqueCount="1021">
  <si>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</si>
  <si>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</si>
  <si>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</si>
  <si>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</si>
  <si>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</si>
  <si>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</si>
  <si>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</si>
  <si>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</si>
  <si>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</si>
  <si>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</si>
  <si>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</si>
  <si>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</si>
  <si>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</si>
  <si>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</si>
  <si>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</si>
  <si>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</si>
  <si>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</si>
  <si>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</si>
  <si>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</si>
  <si>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</si>
  <si>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</si>
  <si>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</si>
  <si>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</si>
  <si>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</si>
  <si>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</si>
  <si>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</si>
  <si>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</si>
  <si>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</si>
  <si>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</si>
  <si>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</si>
  <si>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</si>
  <si>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</si>
  <si>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</si>
  <si>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</si>
  <si>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</si>
  <si>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</si>
  <si>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</si>
  <si>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</si>
  <si>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</si>
  <si>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</si>
  <si>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IŠST Vysoké Mýto - Rekonstrukce sociální zázemí</t>
  </si>
  <si>
    <t>Pardubický kraj</t>
  </si>
  <si>
    <t>Komenského náměstí 125</t>
  </si>
  <si>
    <t>Pardubice-Pardubice-Staré Město</t>
  </si>
  <si>
    <t>53002</t>
  </si>
  <si>
    <t>70892822</t>
  </si>
  <si>
    <t>CZ70892822</t>
  </si>
  <si>
    <t>Stavba</t>
  </si>
  <si>
    <t>1</t>
  </si>
  <si>
    <t>Oprava sociálního zázemí 1NP</t>
  </si>
  <si>
    <t>0</t>
  </si>
  <si>
    <t>VRN</t>
  </si>
  <si>
    <t>Stavební rozpočet</t>
  </si>
  <si>
    <t>2</t>
  </si>
  <si>
    <t>Elektroinstalace</t>
  </si>
  <si>
    <t>Oprava sociálního zázemí 1PP</t>
  </si>
  <si>
    <t>3</t>
  </si>
  <si>
    <t>Oprava chodby 1PP</t>
  </si>
  <si>
    <t>Celkem za stavbu</t>
  </si>
  <si>
    <t>CZK</t>
  </si>
  <si>
    <t>Rekapitulace dílů</t>
  </si>
  <si>
    <t>Typ dílu</t>
  </si>
  <si>
    <t>Nepřiřazený díl</t>
  </si>
  <si>
    <t>31</t>
  </si>
  <si>
    <t>Zdi podpěrné a volné</t>
  </si>
  <si>
    <t>34</t>
  </si>
  <si>
    <t>Stěny a příčky</t>
  </si>
  <si>
    <t>41</t>
  </si>
  <si>
    <t>Stropy a stropní konstrukce (pro pozemní stavby)</t>
  </si>
  <si>
    <t>61</t>
  </si>
  <si>
    <t>Úprava povrchů vnitřní</t>
  </si>
  <si>
    <t>63</t>
  </si>
  <si>
    <t>Podlahy a podlahové konstrukce</t>
  </si>
  <si>
    <t>95</t>
  </si>
  <si>
    <t>Různé dokončovací konstrukce a práce na pozemních stavbách</t>
  </si>
  <si>
    <t>96</t>
  </si>
  <si>
    <t>Bourání konstrukcí</t>
  </si>
  <si>
    <t>H01</t>
  </si>
  <si>
    <t>Budovy občanské výstavby</t>
  </si>
  <si>
    <t>S</t>
  </si>
  <si>
    <t>Přesuny sutí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</si>
  <si>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</si>
  <si>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</si>
  <si>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</si>
  <si>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</si>
  <si>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</si>
  <si>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</si>
  <si>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</si>
  <si>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</si>
  <si>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ZTI</t>
  </si>
  <si>
    <t>725</t>
  </si>
  <si>
    <t>Zařizovací předměty</t>
  </si>
  <si>
    <t>731</t>
  </si>
  <si>
    <t>Kotelny</t>
  </si>
  <si>
    <t>733</t>
  </si>
  <si>
    <t>Rozvod potrubí</t>
  </si>
  <si>
    <t>734</t>
  </si>
  <si>
    <t>Armatury</t>
  </si>
  <si>
    <t>735</t>
  </si>
  <si>
    <t>Otopná tělesa</t>
  </si>
  <si>
    <t>762</t>
  </si>
  <si>
    <t>Konstrukce tesařské</t>
  </si>
  <si>
    <t>766</t>
  </si>
  <si>
    <t>Konstrukce truhlářské</t>
  </si>
  <si>
    <t>767</t>
  </si>
  <si>
    <t>Konstrukce doplňkové stavební (zámečnické)</t>
  </si>
  <si>
    <t>771</t>
  </si>
  <si>
    <t>Podlahy z dlaždic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</si>
  <si>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</si>
  <si>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</si>
  <si>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</si>
  <si>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</si>
  <si>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</si>
  <si>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</si>
  <si>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</si>
  <si>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</si>
  <si>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</si>
  <si>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</si>
  <si>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</si>
  <si>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</si>
  <si>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</si>
  <si>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</si>
  <si>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</si>
  <si>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</si>
  <si>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</si>
  <si>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</si>
  <si>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</si>
  <si>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</si>
  <si>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</si>
  <si>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</si>
  <si>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</si>
  <si>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</si>
  <si>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</si>
  <si>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1-1</t>
  </si>
  <si>
    <t>Zařízení staveniště  ( provizorní oddělující příčky, úklid )</t>
  </si>
  <si>
    <t>soubor</t>
  </si>
  <si>
    <t>POL1_</t>
  </si>
  <si>
    <t>1-2</t>
  </si>
  <si>
    <t>BOZP</t>
  </si>
  <si>
    <t>1-3</t>
  </si>
  <si>
    <t>Dokum. skuteč. prov.</t>
  </si>
  <si>
    <t>1-4</t>
  </si>
  <si>
    <t>Pojištění stavby</t>
  </si>
  <si>
    <t>1-5</t>
  </si>
  <si>
    <t>Bankovní záruky</t>
  </si>
  <si>
    <t>2-1</t>
  </si>
  <si>
    <t xml:space="preserve">Zařízení staveniště </t>
  </si>
  <si>
    <t>Kč</t>
  </si>
  <si>
    <t>2-2</t>
  </si>
  <si>
    <t>mimostaveništní doprava</t>
  </si>
  <si>
    <t>2-3</t>
  </si>
  <si>
    <t>Územní vlivy</t>
  </si>
  <si>
    <t>2-4</t>
  </si>
  <si>
    <t>Provozní vlivy</t>
  </si>
  <si>
    <t>2-5</t>
  </si>
  <si>
    <t>Ostatní</t>
  </si>
  <si>
    <t>2-6</t>
  </si>
  <si>
    <t>NUS z rozpočtu</t>
  </si>
  <si>
    <t>END</t>
  </si>
  <si>
    <t>342255020R00</t>
  </si>
  <si>
    <t>Příčky z desek Ytong tl. 5 cm</t>
  </si>
  <si>
    <t>m2</t>
  </si>
  <si>
    <t>POL1_1</t>
  </si>
  <si>
    <t xml:space="preserve">0,60*1,00*2Obezdívka nádržek WC v M.č.1 : </t>
  </si>
  <si>
    <t>VV</t>
  </si>
  <si>
    <t>1,2</t>
  </si>
  <si>
    <t>342255024R00</t>
  </si>
  <si>
    <t>Příčky z desek Ytong tl. 10 cm</t>
  </si>
  <si>
    <t xml:space="preserve">2,25*3,67Mezi m.č.101 a 102 : </t>
  </si>
  <si>
    <t xml:space="preserve">-0,80*2,00-0,50*0,25 : </t>
  </si>
  <si>
    <t xml:space="preserve">0,45*3,67Obezdívka stoupačky : </t>
  </si>
  <si>
    <t>8,18</t>
  </si>
  <si>
    <t>342255028R00</t>
  </si>
  <si>
    <t>Příčky z desek Ytong tl. 15 cm</t>
  </si>
  <si>
    <t xml:space="preserve">3,37*3,67Mezi m.č. 104 ,101a102 : </t>
  </si>
  <si>
    <t>12,37</t>
  </si>
  <si>
    <t>416021123R00</t>
  </si>
  <si>
    <t>Podhledy SDK, kovová.kce CD. 1x deska RBI 12,5 mm</t>
  </si>
  <si>
    <t xml:space="preserve">7,19M.č.101 : </t>
  </si>
  <si>
    <t xml:space="preserve">3,93M.č.102 : </t>
  </si>
  <si>
    <t xml:space="preserve">1,82+0,65M.č.103 : </t>
  </si>
  <si>
    <t>13,59</t>
  </si>
  <si>
    <t>611471411R00</t>
  </si>
  <si>
    <t>Úprava stropů aktivovaným štukem tl. 2 - 3 mm</t>
  </si>
  <si>
    <t xml:space="preserve">4,60M.č.104 : </t>
  </si>
  <si>
    <t>4,6</t>
  </si>
  <si>
    <t>612421626R00</t>
  </si>
  <si>
    <t>Omítka vnitřní zdiva, MVC, hladká</t>
  </si>
  <si>
    <t xml:space="preserve">0,60*1,00*2Omítnutí přisekání zdiva pro osazení nádržky zavěšeného WC : </t>
  </si>
  <si>
    <t xml:space="preserve">(0,60+2*1,00)*0,15*2 : </t>
  </si>
  <si>
    <t xml:space="preserve">(1,00+9,00)*1,50+1,98*1,50+(1,40+3,20)*1,50Doplnění omítky v plochách vybouraných obkladů na původních stěnách : </t>
  </si>
  <si>
    <t>26,85</t>
  </si>
  <si>
    <t>612453521R00</t>
  </si>
  <si>
    <t>Omítka rýh MC šířky do 15 cm,hlaz.dřev.hladítkem</t>
  </si>
  <si>
    <t xml:space="preserve">0,15*3,57*3Zaomítnutí rýh po vybouraných příčkách : </t>
  </si>
  <si>
    <t xml:space="preserve">3,60+3,00+3,50 : </t>
  </si>
  <si>
    <t>11,71</t>
  </si>
  <si>
    <t>612453621R00</t>
  </si>
  <si>
    <t>Omítka rýh MC šířky do 30 cm,hlaz.dřev.hladítkem</t>
  </si>
  <si>
    <t xml:space="preserve">0,30*3,57*2Zaomítnutí rýh po vybouraných příčkách : </t>
  </si>
  <si>
    <t xml:space="preserve">1,67+0,90 : </t>
  </si>
  <si>
    <t>4,71</t>
  </si>
  <si>
    <t>612471411R00</t>
  </si>
  <si>
    <t>Úprava vnitřních stěn aktivovaným štukem</t>
  </si>
  <si>
    <t xml:space="preserve">10,86*1,00M.č.101 : </t>
  </si>
  <si>
    <t xml:space="preserve">7,54*1,50-0,80*0,50*2M.č.102 : </t>
  </si>
  <si>
    <t xml:space="preserve">1,40*2,07+1,30*0,60-0,60*0,60+1,40*2,07+(0,25*0,65*2)+0,250+1,30M.č.103 : </t>
  </si>
  <si>
    <t xml:space="preserve">1,30*2,10-0,50*1,50-0,60*2,00+3,27*3,57-1,50*1,25+3,27*3,57+1,30*3,57M.č.104 : </t>
  </si>
  <si>
    <t>56,35</t>
  </si>
  <si>
    <t>612481211R00</t>
  </si>
  <si>
    <t>Montáž výztužné sítě(perlinky)do stěrky-vnit.stěny</t>
  </si>
  <si>
    <t xml:space="preserve">2,25*3,57*2Nové příčky : </t>
  </si>
  <si>
    <t xml:space="preserve">(-0,80*2,00-0,50*0,25)*2 : </t>
  </si>
  <si>
    <t xml:space="preserve">3,37*3,57*2 : </t>
  </si>
  <si>
    <t xml:space="preserve">0,45*3,57 : </t>
  </si>
  <si>
    <t>38,29</t>
  </si>
  <si>
    <t>631312611R00</t>
  </si>
  <si>
    <t>Mazanina betonová tl. 5 - 8 cm C 16/20</t>
  </si>
  <si>
    <t>m3</t>
  </si>
  <si>
    <t xml:space="preserve">6,90*0,07M.č.101 : </t>
  </si>
  <si>
    <t xml:space="preserve">3,93*0,07M.č.102 : </t>
  </si>
  <si>
    <t xml:space="preserve">1,82*0,07M.č.103 : </t>
  </si>
  <si>
    <t xml:space="preserve">4,76*0,07M.č.104 : </t>
  </si>
  <si>
    <t>1,22</t>
  </si>
  <si>
    <t>631361921R00</t>
  </si>
  <si>
    <t>Výztuž mazanin svařovanou sítí</t>
  </si>
  <si>
    <t>t</t>
  </si>
  <si>
    <t xml:space="preserve">6,90*3,113*1,10*0,001M.č.101 : </t>
  </si>
  <si>
    <t xml:space="preserve">3,93*3,113*1,10*0,001M.č.102 : </t>
  </si>
  <si>
    <t xml:space="preserve">1,82*3,113*1,10*0,001M.č.103 : </t>
  </si>
  <si>
    <t xml:space="preserve">4,76*3,113*1,10*0,001M.č.104 : </t>
  </si>
  <si>
    <t>0,06</t>
  </si>
  <si>
    <t>711212000R00</t>
  </si>
  <si>
    <t>Penetrace podkladu pod hydroizolační nátěr,vč.dod.</t>
  </si>
  <si>
    <t>POL1_7</t>
  </si>
  <si>
    <t xml:space="preserve">6,90+10.07*0.30M.č.101 : </t>
  </si>
  <si>
    <t xml:space="preserve">3,93+(2.27+4.22)*0.30M.č.102 : </t>
  </si>
  <si>
    <t xml:space="preserve">1,82+4,75*0,30M.č.103 : </t>
  </si>
  <si>
    <t xml:space="preserve">4,76+(3,75+4,42)*0,30M.č.104 : </t>
  </si>
  <si>
    <t>26,26</t>
  </si>
  <si>
    <t>711212002R00</t>
  </si>
  <si>
    <t>Hydroizolační povlak - nátěr nebo stěrka</t>
  </si>
  <si>
    <t>711212601R00</t>
  </si>
  <si>
    <t>Těsnicí pás do spoje podlaha - stěna</t>
  </si>
  <si>
    <t>m</t>
  </si>
  <si>
    <t xml:space="preserve">10.07M.č.101 : </t>
  </si>
  <si>
    <t xml:space="preserve">2.27+4.22M.č.102 : </t>
  </si>
  <si>
    <t xml:space="preserve">4,75M.č.103 : </t>
  </si>
  <si>
    <t xml:space="preserve">3,75+4,42M.č.104 : </t>
  </si>
  <si>
    <t>29,48</t>
  </si>
  <si>
    <t>998711101R00</t>
  </si>
  <si>
    <t>Přesun hmot pro izolace proti vodě, výšky do 6 m</t>
  </si>
  <si>
    <t>713121111R00</t>
  </si>
  <si>
    <t>Izolace tepelná podlah na sucho, jednovrstvá</t>
  </si>
  <si>
    <t xml:space="preserve">6,90M.č.101 : </t>
  </si>
  <si>
    <t xml:space="preserve">1,82M.č.103 : </t>
  </si>
  <si>
    <t xml:space="preserve">4,76M.č.104 : </t>
  </si>
  <si>
    <t>17,41</t>
  </si>
  <si>
    <t>28376071R</t>
  </si>
  <si>
    <t>Deska izolační kročejová EPS T 6500 tl. 20-1 mm</t>
  </si>
  <si>
    <t>POL3_0</t>
  </si>
  <si>
    <t xml:space="preserve">;ztratné 2%; 0,3482 : </t>
  </si>
  <si>
    <t>17,76</t>
  </si>
  <si>
    <t>713121118R00</t>
  </si>
  <si>
    <t>Montáž dilatačního pásku podél stěn</t>
  </si>
  <si>
    <t xml:space="preserve">10,75M.č.101 : </t>
  </si>
  <si>
    <t xml:space="preserve">8,40M.č.102 : </t>
  </si>
  <si>
    <t xml:space="preserve">5,40M.č.103 : </t>
  </si>
  <si>
    <t xml:space="preserve">9,90M.č.104 : </t>
  </si>
  <si>
    <t>34,45</t>
  </si>
  <si>
    <t>713191100R00</t>
  </si>
  <si>
    <t>Položení separační fólie</t>
  </si>
  <si>
    <t xml:space="preserve">6,90*1,10M.č.101 : </t>
  </si>
  <si>
    <t xml:space="preserve">3,93*1,10M.č.102 : </t>
  </si>
  <si>
    <t xml:space="preserve">1,82*1,10M.č.103 : </t>
  </si>
  <si>
    <t xml:space="preserve">4,76*1,10M.č.104 : </t>
  </si>
  <si>
    <t>19,15</t>
  </si>
  <si>
    <t>998713101R00</t>
  </si>
  <si>
    <t>Přesun hmot pro izolace tepelné, výšky do 6 m</t>
  </si>
  <si>
    <t>7213</t>
  </si>
  <si>
    <t>Pročištění odpadového potrubí</t>
  </si>
  <si>
    <t>hod</t>
  </si>
  <si>
    <t>721171808R00</t>
  </si>
  <si>
    <t>Demontáž potrubí z PVC do D 114 mm</t>
  </si>
  <si>
    <t>721170</t>
  </si>
  <si>
    <t>Oprava - propojení dosavadního potrubí PP D 110</t>
  </si>
  <si>
    <t>kus</t>
  </si>
  <si>
    <t>721176</t>
  </si>
  <si>
    <t>Potrubí kanalizační z PP odpadní systém HT  DN 100</t>
  </si>
  <si>
    <t>Potrubí kanalizační z PP připojovací systém  HT DN 50</t>
  </si>
  <si>
    <t>POL12_1</t>
  </si>
  <si>
    <t>721194105R00</t>
  </si>
  <si>
    <t>Vyvedení odpadních výpustek D 50 x 1,8</t>
  </si>
  <si>
    <t>721194109R00</t>
  </si>
  <si>
    <t>Vyvedení odpadních výpustek D 110 x 2,3</t>
  </si>
  <si>
    <t>72122</t>
  </si>
  <si>
    <t>Uzávěrka zápachová</t>
  </si>
  <si>
    <t>721290111R00</t>
  </si>
  <si>
    <t>Zkouška těsnosti kanalizace vodou DN 125</t>
  </si>
  <si>
    <t>998721101R00</t>
  </si>
  <si>
    <t>Přesun hmot pro vnitřní kanalizaci, výšky do 6 m</t>
  </si>
  <si>
    <t>722130801R00</t>
  </si>
  <si>
    <t>Demontáž potrubí ocelových závitových DN 25</t>
  </si>
  <si>
    <t>722172331R00</t>
  </si>
  <si>
    <t>Potrubí z PPR, D 20x3,4 mm, PN 20, vč. zed. výpom.</t>
  </si>
  <si>
    <t>722172332R00</t>
  </si>
  <si>
    <t>Potrubí z PPR, D 25x4,2 mm, PN 20, vč. zed. výpom.</t>
  </si>
  <si>
    <t>722181211R00</t>
  </si>
  <si>
    <t>Izolace návleková MIRELON PRO tl. stěny 6 mm</t>
  </si>
  <si>
    <t>722190401R00</t>
  </si>
  <si>
    <t>Vyvedení a upevnění výpustek DN 15</t>
  </si>
  <si>
    <t>722220861R00</t>
  </si>
  <si>
    <t>Demontáž armatur s dvěma závity G 3/4</t>
  </si>
  <si>
    <t>7222</t>
  </si>
  <si>
    <t>Ventil přímý G 3/4 se dvěma závity</t>
  </si>
  <si>
    <t>722290226R00</t>
  </si>
  <si>
    <t>Zkouška tlaku potrubí závitového DN 50</t>
  </si>
  <si>
    <t>722290234R00</t>
  </si>
  <si>
    <t>Proplach a dezinfekce vodovod.potrubí DN 80</t>
  </si>
  <si>
    <t>998722101R00</t>
  </si>
  <si>
    <t>Přesun hmot pro vnitřní vodovod, výšky do 6 m</t>
  </si>
  <si>
    <t>725110811R00</t>
  </si>
  <si>
    <t>Demontáž klozetů splachovacích</t>
  </si>
  <si>
    <t>725210821R00</t>
  </si>
  <si>
    <t>Demontáž umyvadel bez výtokových armatur</t>
  </si>
  <si>
    <t>725130811R00</t>
  </si>
  <si>
    <t>Demontáž pisoárové nádrže + 1 stání</t>
  </si>
  <si>
    <t>725820801R00</t>
  </si>
  <si>
    <t>Demontáž baterie nástěnné do G 3/4</t>
  </si>
  <si>
    <t>Klozet keramický závěsný na nosné stěny s hlubokým splachováním odpad vodorovný</t>
  </si>
  <si>
    <t>72503</t>
  </si>
  <si>
    <t>Klozet kombi, nádrž s armat.</t>
  </si>
  <si>
    <t>28696750R</t>
  </si>
  <si>
    <t>Modul-WC ovl.zepředu , h=108 mm</t>
  </si>
  <si>
    <t>ks</t>
  </si>
  <si>
    <t>725122232R00</t>
  </si>
  <si>
    <t>Ventil rohový s filtrem DN 15 x DN 15</t>
  </si>
  <si>
    <t>725299101R00</t>
  </si>
  <si>
    <t>Montáž koupelnových doplňků - mýdelníků, držáků ap</t>
  </si>
  <si>
    <t>Pisoár  s integrovaným zdrojem, SLP 19RZ</t>
  </si>
  <si>
    <t>725860167R00</t>
  </si>
  <si>
    <t>Zápachová uzávěrka pro pisoáry HL130, D 32, 40 mm</t>
  </si>
  <si>
    <t>725000005</t>
  </si>
  <si>
    <t>Pomocný materiál - silikon, hmoždinky, šrouby, atd</t>
  </si>
  <si>
    <t>725210958R00</t>
  </si>
  <si>
    <t>D+M Umyvadlo -dle výběru stavebníka</t>
  </si>
  <si>
    <t>72521</t>
  </si>
  <si>
    <t xml:space="preserve">1m.č.102 : </t>
  </si>
  <si>
    <t>725823</t>
  </si>
  <si>
    <t>725292042R00</t>
  </si>
  <si>
    <t>Dávkovač tekutého mýdla nerezový 0,85 l</t>
  </si>
  <si>
    <t>7252</t>
  </si>
  <si>
    <t>D+M Odpadkový koš nerez 40 l s odklápěcím víkem volně stojící</t>
  </si>
  <si>
    <t>72</t>
  </si>
  <si>
    <t>D+M Umyvadlo do m.č.102 a m.č.104 - dle výběru stavebníka - orientační cena</t>
  </si>
  <si>
    <t>725292001R00</t>
  </si>
  <si>
    <t>D+M Zásobník na toaletní papír nerezový bubnový závěsný uzamykatelný</t>
  </si>
  <si>
    <t>55149050</t>
  </si>
  <si>
    <t>D+M Sanitární set závěsný nerezový - úklid WC</t>
  </si>
  <si>
    <t>55149031</t>
  </si>
  <si>
    <t>D+M Odpadkový koš nerez 5 l s odklápěcím víkem volně stojící</t>
  </si>
  <si>
    <t>74910214</t>
  </si>
  <si>
    <t>RT00</t>
  </si>
  <si>
    <t>D+M Neprůhledná folie na okna</t>
  </si>
  <si>
    <t>725292011R00</t>
  </si>
  <si>
    <t>D+M Zásobník nerez na papírové ručníky -nerezový zásobník skládaných papírových ručníků, maximální rozměr náplně 255 x 105 mm 270 x 110 x 340 mm, povr</t>
  </si>
  <si>
    <t>725980113R00</t>
  </si>
  <si>
    <t>D+M Dvířka  300 x 300 mm</t>
  </si>
  <si>
    <t>07</t>
  </si>
  <si>
    <t>D+M Zrcadlo dle výběru stavebníka 1200x600 a 800x600 mm</t>
  </si>
  <si>
    <t>7255-R</t>
  </si>
  <si>
    <t>D+M podlahové vpusti HL 510 NPR</t>
  </si>
  <si>
    <t>998725101R00</t>
  </si>
  <si>
    <t>Přesun hmot pro zařizovací předměty, výšky do 6 m</t>
  </si>
  <si>
    <t>Napuštění a vypuštění vody ÚT - orientační cena</t>
  </si>
  <si>
    <t>733110803R00</t>
  </si>
  <si>
    <t>Demontáž potrubí ocelového závitového do DN 15</t>
  </si>
  <si>
    <t>733163101R00</t>
  </si>
  <si>
    <t>Potrubí z měděných trubek vytápění D 12 x 1,0 mm</t>
  </si>
  <si>
    <t>733167001R00</t>
  </si>
  <si>
    <t>Příplatek za zhotovení přípojky Cu 15/1</t>
  </si>
  <si>
    <t>733190306R00</t>
  </si>
  <si>
    <t>Tlaková zkouška Cu potrubí do D 35</t>
  </si>
  <si>
    <t>733161902R00</t>
  </si>
  <si>
    <t>Propojení měděného potrubí vytápění D 15 mm</t>
  </si>
  <si>
    <t>998733101R00</t>
  </si>
  <si>
    <t>Přesun hmot pro rozvody potrubí, výšky do 6 m</t>
  </si>
  <si>
    <t>734200821R00</t>
  </si>
  <si>
    <t>Demontáž armatur se 2závity do G 1/2</t>
  </si>
  <si>
    <t>551-OR</t>
  </si>
  <si>
    <t>Danfoss hlavice termostatická</t>
  </si>
  <si>
    <t>552-OR</t>
  </si>
  <si>
    <t>Danfoss hlavice termostatická 1/2</t>
  </si>
  <si>
    <t>551136</t>
  </si>
  <si>
    <t>Šroubení regulační radiátorové G 1/2" rohové, bez vypouštění</t>
  </si>
  <si>
    <t>998734101R00</t>
  </si>
  <si>
    <t>Přesun hmot pro armatury, výšky do 6 m</t>
  </si>
  <si>
    <t>735151821R00</t>
  </si>
  <si>
    <t>Demontáž otopných těles panelových 2řadých,1500 mm</t>
  </si>
  <si>
    <t>73515</t>
  </si>
  <si>
    <t>Otopná tělesa KL 22 6050</t>
  </si>
  <si>
    <t>735159220R00</t>
  </si>
  <si>
    <t>Montáž panelových těles 2řadých do délky 1500 mm</t>
  </si>
  <si>
    <t>735191905R00</t>
  </si>
  <si>
    <t>Oprava - odvzdušnění otopných těles</t>
  </si>
  <si>
    <t>998735101R00</t>
  </si>
  <si>
    <t>Přesun hmot pro otopná tělesa, výšky do 6 m</t>
  </si>
  <si>
    <t>766661112R00</t>
  </si>
  <si>
    <t>Montáž dveří do zárubně,otevíravých 1kř.do 0,8 m včetně zesílení závěsů</t>
  </si>
  <si>
    <t>61160-1 OR</t>
  </si>
  <si>
    <t xml:space="preserve">1600x1970 P : </t>
  </si>
  <si>
    <t xml:space="preserve">22800x1970 P : </t>
  </si>
  <si>
    <t xml:space="preserve">11800x1970 L : </t>
  </si>
  <si>
    <t>4</t>
  </si>
  <si>
    <t>766695213R00</t>
  </si>
  <si>
    <t>Montáž prahů dveří jednokřídlových š. nad 10 cm</t>
  </si>
  <si>
    <t>61187401R</t>
  </si>
  <si>
    <t>Prah bukový délka 80 cm šířka 15 cm 2 cm</t>
  </si>
  <si>
    <t>998766101R00</t>
  </si>
  <si>
    <t>Přesun hmot pro truhlářské konstr., výšky do 6 m</t>
  </si>
  <si>
    <t>767131111R00</t>
  </si>
  <si>
    <t>Montáž stěn z plechu spojených šroubováním</t>
  </si>
  <si>
    <t xml:space="preserve">(2,30+1,20)*2,0Příčky WC v m.č.101 : </t>
  </si>
  <si>
    <t>7</t>
  </si>
  <si>
    <t>581-OR</t>
  </si>
  <si>
    <t>Dělící příčky WC classic výšky 2,0 m včetně dveří, nerezového kování seč signalizací - orientační cena</t>
  </si>
  <si>
    <t>komplet</t>
  </si>
  <si>
    <t xml:space="preserve">1M.č.101 : </t>
  </si>
  <si>
    <t>767681210R00</t>
  </si>
  <si>
    <t>Montáž zárubní montovat.1kř. hl. 150, š. do 80 cm</t>
  </si>
  <si>
    <t>55330320R</t>
  </si>
  <si>
    <t>Zárubeň ocelová H 110   800x1970x110 P</t>
  </si>
  <si>
    <t>998767101R00</t>
  </si>
  <si>
    <t>Přesun hmot pro zámečnické konstr., výšky do 6 m</t>
  </si>
  <si>
    <t>771575109R00</t>
  </si>
  <si>
    <t>Montáž podlah keram.,hladké, tmel, 30x30 cm</t>
  </si>
  <si>
    <t>59764-1OR</t>
  </si>
  <si>
    <t>Dlažba dle výběru stavebníka 200x400x9 mm - orientační cena</t>
  </si>
  <si>
    <t>998771101R00</t>
  </si>
  <si>
    <t>Přesun hmot pro podlahy z dlaždic, výšky do 6 m</t>
  </si>
  <si>
    <t>781900010RA0</t>
  </si>
  <si>
    <t>Odsekání obkladů vnitřních</t>
  </si>
  <si>
    <t>POL2_7</t>
  </si>
  <si>
    <t xml:space="preserve">3,80*1,50WC chlapci (m.č.101) : </t>
  </si>
  <si>
    <t xml:space="preserve">2,40*1,50+3,35*1,50Umyvárna chlapci (m.č.102) : </t>
  </si>
  <si>
    <t xml:space="preserve">4,65*1,50+2,50*1,50Pisoáry (m.č.103) : </t>
  </si>
  <si>
    <t xml:space="preserve">4,05*2,00Sprcha (m.č.104) : </t>
  </si>
  <si>
    <t xml:space="preserve">1,45*1,50+1,95*1,50+1,30*1,00WC (m.č.105) : </t>
  </si>
  <si>
    <t xml:space="preserve">2,00*1,50Předsíň (m.č.107) : </t>
  </si>
  <si>
    <t>42,56</t>
  </si>
  <si>
    <t>781101210R00</t>
  </si>
  <si>
    <t>Penetrace podkladu pod obklady</t>
  </si>
  <si>
    <t xml:space="preserve">9,98*2,00M.č.101 : </t>
  </si>
  <si>
    <t xml:space="preserve">(2,31+4,155)*1,50M.č.102 : </t>
  </si>
  <si>
    <t xml:space="preserve">(1,47+1,94)*1,50+1,30*1,00+0,22*0,50*2+1,30*0,220M.č.103 : </t>
  </si>
  <si>
    <t xml:space="preserve">1,80*1,50M.č.104 : </t>
  </si>
  <si>
    <t>39,28</t>
  </si>
  <si>
    <t>781111116R00</t>
  </si>
  <si>
    <t>Otvor v obkladačce diamant.korunkou prům.do 90 mm</t>
  </si>
  <si>
    <t xml:space="preserve">4M.č.101 : </t>
  </si>
  <si>
    <t xml:space="preserve">2M.č.102 : </t>
  </si>
  <si>
    <t xml:space="preserve">1M.č.103 : </t>
  </si>
  <si>
    <t xml:space="preserve">1M.č.104 : </t>
  </si>
  <si>
    <t>8</t>
  </si>
  <si>
    <t>781475116R00</t>
  </si>
  <si>
    <t>Obklad vnitřní stěn keramický, do tmele, 30x30 cm nebo 20x40 cm</t>
  </si>
  <si>
    <t xml:space="preserve">9,98*2,00-0,55*0,22M.č.101 : </t>
  </si>
  <si>
    <t xml:space="preserve">(1,47+1,94)*1,50+1,30*1,00+0,22*0,50*2+1,30*0,220-1,30*0,22M.č.103 : </t>
  </si>
  <si>
    <t>38,88</t>
  </si>
  <si>
    <t>781320121R00</t>
  </si>
  <si>
    <t>Obkládání parapetů do tmele šířky do 300 mm</t>
  </si>
  <si>
    <t xml:space="preserve">0,55M.č.101 : </t>
  </si>
  <si>
    <t xml:space="preserve">1,30M.č.103 : </t>
  </si>
  <si>
    <t>1,85</t>
  </si>
  <si>
    <t>5978-1OR</t>
  </si>
  <si>
    <t>Obkládačka -dle výběru stavebníka - orientační cena - ve dvou barvách</t>
  </si>
  <si>
    <t xml:space="preserve">;ztratné 2%; 0,7856 : </t>
  </si>
  <si>
    <t>40,07</t>
  </si>
  <si>
    <t>781491001R00</t>
  </si>
  <si>
    <t>Montáž lišt k obkladům</t>
  </si>
  <si>
    <t xml:space="preserve">4*2,00+10,30+1,00*2M.č.101 : </t>
  </si>
  <si>
    <t xml:space="preserve">4*1,50+2,30+4,16M.č.102 : </t>
  </si>
  <si>
    <t xml:space="preserve">2*1,50+4,70M.č.103 : </t>
  </si>
  <si>
    <t xml:space="preserve">2*1,50+1,85M.č.104 : </t>
  </si>
  <si>
    <t>45,31</t>
  </si>
  <si>
    <t>781497111RS2</t>
  </si>
  <si>
    <t>Lišta hliníková ukončovacích k obkladům  profil RB, pro tloušťku obkladu 8 mm</t>
  </si>
  <si>
    <t xml:space="preserve">2*2,00+10,30+1,00*2M.č.101 : </t>
  </si>
  <si>
    <t xml:space="preserve">2*1,50+2,30+4,16M.č.102 : </t>
  </si>
  <si>
    <t>38,31</t>
  </si>
  <si>
    <t>781497121RS2</t>
  </si>
  <si>
    <t>Lišta hliníková rohová k obkladům  profil RB, pro tloušťku obkladu 8 mm</t>
  </si>
  <si>
    <t xml:space="preserve">2*2,00M.č.101 : </t>
  </si>
  <si>
    <t xml:space="preserve">2*1,50M.č.102 : </t>
  </si>
  <si>
    <t>998781101R00</t>
  </si>
  <si>
    <t>Přesun hmot pro obklady keramické, výšky do 6 m</t>
  </si>
  <si>
    <t>783101821R00</t>
  </si>
  <si>
    <t>Odstranění nátěrů z ocel. konstrukcí "A" opálením</t>
  </si>
  <si>
    <t xml:space="preserve">(2,00+0,80+2,00)*0,20 *2stávající zárubně : </t>
  </si>
  <si>
    <t xml:space="preserve">(2,00+0,60+2,00)*0,20 : </t>
  </si>
  <si>
    <t>2,84</t>
  </si>
  <si>
    <t>783122210R00</t>
  </si>
  <si>
    <t>Nátěr syntetický OK "A" 1x + 2x email</t>
  </si>
  <si>
    <t xml:space="preserve">(2,00+0,80+2,00)*0,20*3Nátěr stávajících dveřních zárubní 3 ks a nových zárubní 1 ks : </t>
  </si>
  <si>
    <t>3,8</t>
  </si>
  <si>
    <t>784191201R00</t>
  </si>
  <si>
    <t>Penetrace podkladu hloubková Primalex 1x</t>
  </si>
  <si>
    <t xml:space="preserve">6,90+4,76+10,86*1,00M.č.101 : </t>
  </si>
  <si>
    <t xml:space="preserve">3,93+7,54*1,50-0,80*0,50*2M.č.102 : </t>
  </si>
  <si>
    <t xml:space="preserve">4,76+1,30*2,10-0,50*1,50-0,60*2,00+3,27*3,57-1,50*1,25+3,27*3,57+1,30*3,57M.č.104 : </t>
  </si>
  <si>
    <t>76,7</t>
  </si>
  <si>
    <t>784195112R00</t>
  </si>
  <si>
    <t>Malba Primalex Standard, bílá, bez penetrace, 2 x</t>
  </si>
  <si>
    <t>953946111R00</t>
  </si>
  <si>
    <t>Osazení ventilačních mřížek</t>
  </si>
  <si>
    <t>283</t>
  </si>
  <si>
    <t>Mřížka větrací plastová 150/150 se síťkou - orientační cena</t>
  </si>
  <si>
    <t>4295330101R</t>
  </si>
  <si>
    <t>Žaluzie protidešťová PDZM 200x200</t>
  </si>
  <si>
    <t>962031123R00</t>
  </si>
  <si>
    <t>Bourání příček z cihel pálených děrovan. tl. 80 mm</t>
  </si>
  <si>
    <t xml:space="preserve">1,40*3,67Mezi m.č.101 a 103 : </t>
  </si>
  <si>
    <t xml:space="preserve">-0,60*2,00 : </t>
  </si>
  <si>
    <t xml:space="preserve">1,45*3,67Mezi m.č. 103 a 104 : </t>
  </si>
  <si>
    <t xml:space="preserve">3,67*3,67Podél místností č.102 a 107 : </t>
  </si>
  <si>
    <t xml:space="preserve">-0,80*2,00*2 : </t>
  </si>
  <si>
    <t xml:space="preserve">1,45*3,67Mezi m.č.104 a 106 : </t>
  </si>
  <si>
    <t xml:space="preserve">-0,75*2,00 : </t>
  </si>
  <si>
    <t>23,35</t>
  </si>
  <si>
    <t>962031125R00</t>
  </si>
  <si>
    <t>Bourání příček z cihel pálených děrovan. tl.140 mm</t>
  </si>
  <si>
    <t xml:space="preserve">0,95*3,67Mezi m.č.101 a 104 : </t>
  </si>
  <si>
    <t xml:space="preserve">1,67*3,67Mezi m.č. 102 a 107 : </t>
  </si>
  <si>
    <t>9,62</t>
  </si>
  <si>
    <t>965042121R00</t>
  </si>
  <si>
    <t>Bourání mazanin betonových tl. 10 cm, pl. 1 m2</t>
  </si>
  <si>
    <t xml:space="preserve">1,19*0,07WC chlapci (m.č.101) : </t>
  </si>
  <si>
    <t xml:space="preserve">3,57*0,07Umyvárna chlapci (m.č.102) : </t>
  </si>
  <si>
    <t xml:space="preserve">4,05*0,07Pisoáry (m.č.103) : </t>
  </si>
  <si>
    <t xml:space="preserve">1,82*0,07WC (m.č.105) : </t>
  </si>
  <si>
    <t xml:space="preserve">1,95*0,07Předsíň (m.č.106) : </t>
  </si>
  <si>
    <t xml:space="preserve">3,48*0,07Předsíň (m.č.107) : </t>
  </si>
  <si>
    <t xml:space="preserve">1,23*0,07Sprcha (m.č.104) : </t>
  </si>
  <si>
    <t>1,21</t>
  </si>
  <si>
    <t>965081713R00</t>
  </si>
  <si>
    <t>Bourání dlažeb keramických tl.10 mm, nad 1 m2</t>
  </si>
  <si>
    <t xml:space="preserve">1,19WC chlapci (m.č.101) : </t>
  </si>
  <si>
    <t xml:space="preserve">3,57Umyvárna chlapci (m.č.102) : </t>
  </si>
  <si>
    <t xml:space="preserve">4,05Pisoáry (m.č.103) : </t>
  </si>
  <si>
    <t xml:space="preserve">1,23Sprcha (m.č.104) : </t>
  </si>
  <si>
    <t xml:space="preserve">1,82WC (m.č.105) : </t>
  </si>
  <si>
    <t xml:space="preserve">1,95Předsíň (m.č.106) : </t>
  </si>
  <si>
    <t xml:space="preserve">3,48Předsíň (m.č.107) : </t>
  </si>
  <si>
    <t>17,29</t>
  </si>
  <si>
    <t>967031733R00</t>
  </si>
  <si>
    <t>Přisekání plošné zdiva cihelného na MVC tl. 15 cm</t>
  </si>
  <si>
    <t xml:space="preserve">0,60*1,00*2Přisekání zdiva pro osazení nádržky zavěšeného WC : </t>
  </si>
  <si>
    <t>968061125R00</t>
  </si>
  <si>
    <t>Vyvěšení dřevěných dveřních křídel pl. do 2 m2</t>
  </si>
  <si>
    <t xml:space="preserve">6 : </t>
  </si>
  <si>
    <t>6</t>
  </si>
  <si>
    <t>968072455R00</t>
  </si>
  <si>
    <t>Vybourání kovových dveřních zárubní pl. do 2 m2</t>
  </si>
  <si>
    <t xml:space="preserve">0,60*2,00*1 : </t>
  </si>
  <si>
    <t xml:space="preserve">0,80*2,00*2 : </t>
  </si>
  <si>
    <t>4,4</t>
  </si>
  <si>
    <t>971033251R00</t>
  </si>
  <si>
    <t>Vybourání otv. zeď cihel. 0,0225 m2, tl. 45cm, MVC</t>
  </si>
  <si>
    <t xml:space="preserve">1M.č. 101 : </t>
  </si>
  <si>
    <t>21T00</t>
  </si>
  <si>
    <t>POL1_9</t>
  </si>
  <si>
    <t>979081111R00</t>
  </si>
  <si>
    <t>Odvoz suti a vybour. hmot na skládku do 1 km</t>
  </si>
  <si>
    <t>979082212R00</t>
  </si>
  <si>
    <t>Vodorovná doprava suti po suchu do 50 m</t>
  </si>
  <si>
    <t>979081121R00</t>
  </si>
  <si>
    <t>Příplatek k odvozu za každý další 1 km</t>
  </si>
  <si>
    <t xml:space="preserve">9,2836*10Skládka do vzdálenosti 10 km : </t>
  </si>
  <si>
    <t>92,84</t>
  </si>
  <si>
    <t>979093111R00</t>
  </si>
  <si>
    <t>Uložení suti na skládku bez zhutnění</t>
  </si>
  <si>
    <t>979990001R00</t>
  </si>
  <si>
    <t>Poplatek za skládku stavební suti</t>
  </si>
  <si>
    <t>998017003T00</t>
  </si>
  <si>
    <t>Přesun hmot s omezením mechanizace pro budovy do v 24 m</t>
  </si>
  <si>
    <t xml:space="preserve">0,046 : </t>
  </si>
  <si>
    <t xml:space="preserve">7,8812 : </t>
  </si>
  <si>
    <t>7,93</t>
  </si>
  <si>
    <t>1T00</t>
  </si>
  <si>
    <t>vyhledání stávající kabeláže, označení tras, zajištění ochrany při stavbě</t>
  </si>
  <si>
    <t>spínač bílý řaz.1 IP20 komplet PO bez krabice</t>
  </si>
  <si>
    <t>přepínač bílý řaz.5 IP20 komplet PO bez krabice</t>
  </si>
  <si>
    <t>4T</t>
  </si>
  <si>
    <t>spínač bílý řaz.6 IP20 komplet PO bez krabice</t>
  </si>
  <si>
    <t>5T</t>
  </si>
  <si>
    <t>spínač bílý řaz.7 IP20 komplet PO bez krabice</t>
  </si>
  <si>
    <t>6T</t>
  </si>
  <si>
    <t>pohybové čidlo IP44 venkovní</t>
  </si>
  <si>
    <t>7T</t>
  </si>
  <si>
    <t>A-zář.svítidlo 1x54W IP20 interiérové, mřížkové, přisazené</t>
  </si>
  <si>
    <t>8T</t>
  </si>
  <si>
    <t>B-zář.sv.2x11W IP66 prachotěsné, přisazené</t>
  </si>
  <si>
    <t>9T</t>
  </si>
  <si>
    <t>C-zář.sv.1x36W IP40 interiérové, přisazené</t>
  </si>
  <si>
    <t>10</t>
  </si>
  <si>
    <t>CN-zář.sv.1x36W IP40 interiérové, přisazené, multi, protipanické</t>
  </si>
  <si>
    <t>11T</t>
  </si>
  <si>
    <t>D-žár.sv.1x75W IP40 dekorativní, přisazené</t>
  </si>
  <si>
    <t>12T</t>
  </si>
  <si>
    <t>E-zář.svítidlo 1x54W IP20 interiérové, mřížkové, přisazené, s asymerrickým vyzařováním</t>
  </si>
  <si>
    <t>13T</t>
  </si>
  <si>
    <t>F-zář.sv.2x13W IP40 dekorativní, přisazené</t>
  </si>
  <si>
    <t>14T</t>
  </si>
  <si>
    <t>G-žár.svitidlo 1x60W IP65, prachotěsné, přisazené</t>
  </si>
  <si>
    <t>15T</t>
  </si>
  <si>
    <t>H-zář.sv.1x13W IP40 dekorativní, přisazené</t>
  </si>
  <si>
    <t>16T</t>
  </si>
  <si>
    <t>kabel CYKY 3Jx1,5 PU</t>
  </si>
  <si>
    <t>17T</t>
  </si>
  <si>
    <t>kabel CYKY 3Ox1,5 PU</t>
  </si>
  <si>
    <t>18</t>
  </si>
  <si>
    <t>kabel CYKY 5Jx1,5 PU</t>
  </si>
  <si>
    <t>19</t>
  </si>
  <si>
    <t>ukončení kabelů do 5x4</t>
  </si>
  <si>
    <t>20</t>
  </si>
  <si>
    <t>krabice přístrojová, kruhová 68mm, do duté, cih.stěny IP20</t>
  </si>
  <si>
    <t>21T</t>
  </si>
  <si>
    <t>krabice odbočná, kruhová, 68mm, do duté, cih.stěny IP20</t>
  </si>
  <si>
    <t>22T</t>
  </si>
  <si>
    <t>svorka pružinová 3x2,5mm2</t>
  </si>
  <si>
    <t>23T</t>
  </si>
  <si>
    <t>svorka pružinová 5x2,5mm2</t>
  </si>
  <si>
    <t>24</t>
  </si>
  <si>
    <t>protipožární ucpávka vrstvená</t>
  </si>
  <si>
    <t>25</t>
  </si>
  <si>
    <t>projektová dokumentace skutečného stavu</t>
  </si>
  <si>
    <t>26</t>
  </si>
  <si>
    <t>výchozí revizní zpráva</t>
  </si>
  <si>
    <t>vybourání otvoru do R=60mm tl.do 600mm v cih.zdi</t>
  </si>
  <si>
    <t>vyřezání otvoru pro krabice 68mm</t>
  </si>
  <si>
    <t>vyřezání spáry ve zdi cihla/tvár.do hl.30mm š.do 30mm</t>
  </si>
  <si>
    <t>zapravení maltou spáry ve zdi cihla/tvár.do hl.30mm š.do 30mm</t>
  </si>
  <si>
    <t>POL12_0</t>
  </si>
  <si>
    <t>5</t>
  </si>
  <si>
    <t>vyřezání spáry ve zdi cihla/tvár.do hl.30mm š.do 70mm</t>
  </si>
  <si>
    <t>demontáž stávajícího osvětlení a rozvodů včetně jejich likvidace a odvozu</t>
  </si>
  <si>
    <t>zapravení maltou spáry ve zdi cihla/tvár.do hl.30mm š.do 70mm</t>
  </si>
  <si>
    <t>1T</t>
  </si>
  <si>
    <t>3T</t>
  </si>
  <si>
    <t>9</t>
  </si>
  <si>
    <t>11</t>
  </si>
  <si>
    <t>12</t>
  </si>
  <si>
    <t>13</t>
  </si>
  <si>
    <t>14</t>
  </si>
  <si>
    <t>15</t>
  </si>
  <si>
    <t>H-žár.svitidlo 1x60W IP40, dekorativní přisazené</t>
  </si>
  <si>
    <t>16</t>
  </si>
  <si>
    <t>kabel CYKY 3Jx1,5</t>
  </si>
  <si>
    <t>17</t>
  </si>
  <si>
    <t>kabel CYKY 3Ox1,5</t>
  </si>
  <si>
    <t>kabel CYKY 5Jx1,5</t>
  </si>
  <si>
    <t>21</t>
  </si>
  <si>
    <t>22</t>
  </si>
  <si>
    <t>úprava rozvaděče RH, demontáž jističe ITM 21A, úprava masky</t>
  </si>
  <si>
    <t>kabel CYKY 5Jx10 PU</t>
  </si>
  <si>
    <t>vodič CY6žl/zel. PU</t>
  </si>
  <si>
    <t>vodič CY4žl/zel. PU</t>
  </si>
  <si>
    <t>zásuvka poloz. 10/16A/250V 2P+Z bílá IP20 komplet PO</t>
  </si>
  <si>
    <t>zásuvka 10/16A/250V 2P+Z bílá IP44 na povrch</t>
  </si>
  <si>
    <t>osušovač rukou na stěnu 230V/50Hz/1,8kW</t>
  </si>
  <si>
    <t>kabel CYKY 3Jx2,5 PU</t>
  </si>
  <si>
    <t>Pol__0066</t>
  </si>
  <si>
    <t>Ventilátor 160 m3/hod</t>
  </si>
  <si>
    <t>Pol__0067</t>
  </si>
  <si>
    <t>Ventilátor 55 m3/hod</t>
  </si>
  <si>
    <t>vodič CYH 2x0,5 PU</t>
  </si>
  <si>
    <t>ukončení kabelů do 4x25</t>
  </si>
  <si>
    <t>23</t>
  </si>
  <si>
    <t>kabel CYKY 5Jx10</t>
  </si>
  <si>
    <t>vodič CY6žl/zel.</t>
  </si>
  <si>
    <t>vodič CY4žl/zel.</t>
  </si>
  <si>
    <t>kabel CYKY 3Jx2,5</t>
  </si>
  <si>
    <t>Pol__0090</t>
  </si>
  <si>
    <t>Pol__0091</t>
  </si>
  <si>
    <t>vodič CYH 2x0,5</t>
  </si>
  <si>
    <t>24T</t>
  </si>
  <si>
    <t>25T</t>
  </si>
  <si>
    <t>26T</t>
  </si>
  <si>
    <t>přepěťová ochrana B+C/4</t>
  </si>
  <si>
    <t>hlavní vypínač 63A/3/400V</t>
  </si>
  <si>
    <t>jistič B16/1 10kA</t>
  </si>
  <si>
    <t>chránič 25-4-030</t>
  </si>
  <si>
    <t>svorka RSA16</t>
  </si>
  <si>
    <t>9        R00</t>
  </si>
  <si>
    <t>pomocná sběrnice N 15</t>
  </si>
  <si>
    <t>311231114R00</t>
  </si>
  <si>
    <t>Zdivo nosné cihelné z CP 29 P15 na MVC 2,5</t>
  </si>
  <si>
    <t xml:space="preserve">1,00*2,10*0,45Zazdívka dveřního otvoru vstupu do m.č.002 : </t>
  </si>
  <si>
    <t xml:space="preserve">1,20*0,60*0,45*2Zazdívka okenního otvoru : </t>
  </si>
  <si>
    <t xml:space="preserve">0,20*3,00*0,45Zazdívka překladu : </t>
  </si>
  <si>
    <t>1,87</t>
  </si>
  <si>
    <t>317121251R00</t>
  </si>
  <si>
    <t>Montáž ŽB překladů do 180 cm dodatečně do rýh</t>
  </si>
  <si>
    <t xml:space="preserve">6,05*1,50Přizdívka pro splachovací nádrže v m.č.002 : </t>
  </si>
  <si>
    <t xml:space="preserve">6,05*2,90Příčka oddělující m.č.001 a 002 : </t>
  </si>
  <si>
    <t xml:space="preserve">1,70*2,90Předstěna niky v m.č.001 : </t>
  </si>
  <si>
    <t>31,56</t>
  </si>
  <si>
    <t xml:space="preserve">(2,90+2,90)*0,15Doplnění omítky pro vybouraných příčkách : </t>
  </si>
  <si>
    <t xml:space="preserve">2,10*0,15 : </t>
  </si>
  <si>
    <t xml:space="preserve">2,10*0,10*4 : </t>
  </si>
  <si>
    <t>2,03</t>
  </si>
  <si>
    <t xml:space="preserve">19,59*1,50 - 0,60*1,30*3Vyspravení omítky po vybourání stávajcících obkladů v m.č. 001 : </t>
  </si>
  <si>
    <t xml:space="preserve">2,90*2,00Vyspravení omítky po vybourání stávajcících obkladů v m.č. 002 : </t>
  </si>
  <si>
    <t xml:space="preserve">Omítnutí dozdívek : </t>
  </si>
  <si>
    <t xml:space="preserve">1,00*2,10*2Zazdívka dveřního otvoru vstupu do m.č.002 : </t>
  </si>
  <si>
    <t xml:space="preserve">1,17*0,60*2Zazdívka okenního otvoru : </t>
  </si>
  <si>
    <t xml:space="preserve">0,56*0,60*2Zazdívka okenního otvoru : </t>
  </si>
  <si>
    <t xml:space="preserve">1,25*0,45+0,38*2,05*2 : </t>
  </si>
  <si>
    <t>41,24</t>
  </si>
  <si>
    <t>611422431R00</t>
  </si>
  <si>
    <t>Oprava omítek stropů žb.žebr.do 50% pl.- štukových</t>
  </si>
  <si>
    <t xml:space="preserve">29,02m.č.001 : </t>
  </si>
  <si>
    <t xml:space="preserve">6,06*0,30+4,34*0,20*4 : </t>
  </si>
  <si>
    <t xml:space="preserve">22,41m.č.002 : </t>
  </si>
  <si>
    <t xml:space="preserve">3,79*0,20*6 : </t>
  </si>
  <si>
    <t>61,27</t>
  </si>
  <si>
    <t xml:space="preserve">21,30*1,30M.č.001 : </t>
  </si>
  <si>
    <t xml:space="preserve">18,86*0,80M.č.002 : </t>
  </si>
  <si>
    <t xml:space="preserve">1,00*2,10Zazdívka dveřního otvoru vstupu do m.č.002 : </t>
  </si>
  <si>
    <t xml:space="preserve">1,17*0,60Zazdívka okenního otvoru : </t>
  </si>
  <si>
    <t xml:space="preserve">0,56*0,60Zazdívka okenního otvoru : </t>
  </si>
  <si>
    <t>45,92</t>
  </si>
  <si>
    <t xml:space="preserve">6,05*2,90*2Příčka oddělující m.č.001 a 002 : </t>
  </si>
  <si>
    <t>49,1</t>
  </si>
  <si>
    <t>631312621R00</t>
  </si>
  <si>
    <t>Mazanina betonová tl. 5 - 8 cm C 20/25</t>
  </si>
  <si>
    <t xml:space="preserve">29,02*0,07M.č.001 : </t>
  </si>
  <si>
    <t xml:space="preserve">22,41*0,07M.č.002 : </t>
  </si>
  <si>
    <t>3,6</t>
  </si>
  <si>
    <t xml:space="preserve">29,02*1,10*3,113*0,001m.č.001 : </t>
  </si>
  <si>
    <t xml:space="preserve">22,41*1,10*3,113*0,001m.č.002 : </t>
  </si>
  <si>
    <t>0,18</t>
  </si>
  <si>
    <t>998011001R00</t>
  </si>
  <si>
    <t>Přesun hmot pro budovy zděné výšky do 6 m</t>
  </si>
  <si>
    <t xml:space="preserve">29,02+22,00*0,40M.č.001 : </t>
  </si>
  <si>
    <t xml:space="preserve">22,41+20,06*0,40M.č.002 : </t>
  </si>
  <si>
    <t>68,25</t>
  </si>
  <si>
    <t>711212231R00</t>
  </si>
  <si>
    <t>Těsnicí pás do spoje podlaha - stěna FERMACELL</t>
  </si>
  <si>
    <t xml:space="preserve">22,00M.č.001 : </t>
  </si>
  <si>
    <t xml:space="preserve">20,06M.č.002 : </t>
  </si>
  <si>
    <t>42,06</t>
  </si>
  <si>
    <t xml:space="preserve">29,02m.č.002 : </t>
  </si>
  <si>
    <t>51,43</t>
  </si>
  <si>
    <t xml:space="preserve">;ztratné 2%; 1,0286 : </t>
  </si>
  <si>
    <t>52,46</t>
  </si>
  <si>
    <t xml:space="preserve">29,02*1,10M.č.001 : </t>
  </si>
  <si>
    <t xml:space="preserve">22,41*1,10M.č.002 : </t>
  </si>
  <si>
    <t>56,57</t>
  </si>
  <si>
    <t xml:space="preserve">5m.č.001 : </t>
  </si>
  <si>
    <t xml:space="preserve">5m.č.002 : </t>
  </si>
  <si>
    <t>721140916R00</t>
  </si>
  <si>
    <t>Oprava-propoj.dosavadního potrubí litinového DN125</t>
  </si>
  <si>
    <t xml:space="preserve">2m.č.001 : </t>
  </si>
  <si>
    <t xml:space="preserve">7m.č.002 : </t>
  </si>
  <si>
    <t xml:space="preserve">6m.č.001 : </t>
  </si>
  <si>
    <t xml:space="preserve">15m.č.002 : </t>
  </si>
  <si>
    <t xml:space="preserve">4m.č.002 : </t>
  </si>
  <si>
    <t>Potrubí kanalizační z PP odpadní systém HT DN 70-orientační cena</t>
  </si>
  <si>
    <t>Potrubí kanalizační z PP odpadní systém HT DN 100-orientační cena</t>
  </si>
  <si>
    <t xml:space="preserve">6m.č.002 : </t>
  </si>
  <si>
    <t>Potrubí kanalizační z PP odpadní systém HT DN 125-orientační cena</t>
  </si>
  <si>
    <t xml:space="preserve">1m.č.002 : </t>
  </si>
  <si>
    <t>Potrubí kanalizační z PP připojovací systém  HT DN 50-orientační cena</t>
  </si>
  <si>
    <t xml:space="preserve">10m.č.001 : </t>
  </si>
  <si>
    <t xml:space="preserve">8m.č.002 : </t>
  </si>
  <si>
    <t>7211941</t>
  </si>
  <si>
    <t>Vyvedení odpadních výpustek D 100-orientační cena</t>
  </si>
  <si>
    <t xml:space="preserve">22m.č.001 : </t>
  </si>
  <si>
    <t>37</t>
  </si>
  <si>
    <t xml:space="preserve">8m.č.001 : </t>
  </si>
  <si>
    <t xml:space="preserve">24m.č.002 : </t>
  </si>
  <si>
    <t>32</t>
  </si>
  <si>
    <t xml:space="preserve">24m.č.001 : </t>
  </si>
  <si>
    <t xml:space="preserve">45m.č.001 : </t>
  </si>
  <si>
    <t>50</t>
  </si>
  <si>
    <t>722172333R00</t>
  </si>
  <si>
    <t>Potrubí z PPR, D 32x5,4 mm, PN 20, vč. zed. výpom.</t>
  </si>
  <si>
    <t xml:space="preserve">30m.č.001 : </t>
  </si>
  <si>
    <t>30</t>
  </si>
  <si>
    <t xml:space="preserve">27m.č.001 : </t>
  </si>
  <si>
    <t>722181213R00</t>
  </si>
  <si>
    <t>Izolace návleková MIRELON PRO tl. stěny 13 mm</t>
  </si>
  <si>
    <t xml:space="preserve">56m.č.001 : </t>
  </si>
  <si>
    <t>56</t>
  </si>
  <si>
    <t>Ventil přímý G 3/4 se dvěma závity-orientační cena</t>
  </si>
  <si>
    <t xml:space="preserve">3m.č.001 : </t>
  </si>
  <si>
    <t xml:space="preserve">1m.č.001 : </t>
  </si>
  <si>
    <t xml:space="preserve">83m.č.001 : </t>
  </si>
  <si>
    <t xml:space="preserve">29m.č.002 : </t>
  </si>
  <si>
    <t>112</t>
  </si>
  <si>
    <t xml:space="preserve">11m.č.002 : </t>
  </si>
  <si>
    <t>725410812R00</t>
  </si>
  <si>
    <t>Demontáž žlabů ocelových jednoduchých dl.2000</t>
  </si>
  <si>
    <t xml:space="preserve">2m.č.002 : </t>
  </si>
  <si>
    <t>725823111RT2</t>
  </si>
  <si>
    <t>Baterie bidetová stoján. ruční, bez otvír.odpadu</t>
  </si>
  <si>
    <t>55149015</t>
  </si>
  <si>
    <t>D+M Zásobník nerez na hygienické sáčky - nerezový zásobník na hygienické papírové sáčky, rozměr 125 x 45 x 165 mm</t>
  </si>
  <si>
    <t>D+M Zásobník nerez na papírové ručníky -nerezový zásobník skládaných papírových ručníků, maximální rozměr náplně 255 x 105 mm 270 x 110 x 340 mm,</t>
  </si>
  <si>
    <t>55149001</t>
  </si>
  <si>
    <t>Zrcadlo dle výběru stavebníka</t>
  </si>
  <si>
    <t>Pol__0061</t>
  </si>
  <si>
    <t>7251228</t>
  </si>
  <si>
    <t>Demontáž pisoárů</t>
  </si>
  <si>
    <t xml:space="preserve">3m.č.002 : </t>
  </si>
  <si>
    <t>725119401R00</t>
  </si>
  <si>
    <t>Montáž předstěnových systémů pro zazdění</t>
  </si>
  <si>
    <t>286967568</t>
  </si>
  <si>
    <t>Modul-bidet , hloubka 12-16 cm</t>
  </si>
  <si>
    <t>286967601</t>
  </si>
  <si>
    <t>Modul-výlevka , h=130 cm</t>
  </si>
  <si>
    <t>725814106R00</t>
  </si>
  <si>
    <t>Klozet keramický závěsný na nosné stěny s hlubokým splachováním, odpad vodorovný</t>
  </si>
  <si>
    <t>551070153</t>
  </si>
  <si>
    <t>D+M Ovládací tlačítko chrom - lesk</t>
  </si>
  <si>
    <t>725-1</t>
  </si>
  <si>
    <t>D+M Bidet</t>
  </si>
  <si>
    <t>725823111R00</t>
  </si>
  <si>
    <t>725823111RT1</t>
  </si>
  <si>
    <t>Zásobník na toaletní papír nerezový</t>
  </si>
  <si>
    <t>Dvířka  300 x 300 mm</t>
  </si>
  <si>
    <t>725330913R00</t>
  </si>
  <si>
    <t>Výlevka</t>
  </si>
  <si>
    <t xml:space="preserve">12m.č.001 : </t>
  </si>
  <si>
    <t xml:space="preserve">15m.č.001 : </t>
  </si>
  <si>
    <t>551</t>
  </si>
  <si>
    <t>Danfoss ventil tělesa   DN1/2"</t>
  </si>
  <si>
    <t xml:space="preserve">1M.č.002 : </t>
  </si>
  <si>
    <t>611-OR1</t>
  </si>
  <si>
    <t xml:space="preserve">2900/1970 P : </t>
  </si>
  <si>
    <t>61187421R</t>
  </si>
  <si>
    <t>Prah bukový délka 90 cm šířka 15 cm tl. 2 cm</t>
  </si>
  <si>
    <t>767681120R00</t>
  </si>
  <si>
    <t>Montáž zárubní montovat.1kř. hl. 8,5, š. přes 80cm</t>
  </si>
  <si>
    <t>55330322R</t>
  </si>
  <si>
    <t>Zárubeň ocelová H 110   900x1970x110 P</t>
  </si>
  <si>
    <t xml:space="preserve">6,06*2,0+1,30*2,0*4Příčky WC : </t>
  </si>
  <si>
    <t>22,52</t>
  </si>
  <si>
    <t>Dělící příčky WC classic výšky 2,0m včetně dveří, nerezového kování se signalizací-orientační cena</t>
  </si>
  <si>
    <t>771101210R00</t>
  </si>
  <si>
    <t>Penetrace podkladu pod dlažby</t>
  </si>
  <si>
    <t xml:space="preserve">29,02M.č.001 : </t>
  </si>
  <si>
    <t xml:space="preserve">22,41M.č.002 : </t>
  </si>
  <si>
    <t xml:space="preserve">21,50*1,50m.č.001 : </t>
  </si>
  <si>
    <t xml:space="preserve">18,91*2,00m.č.002 : </t>
  </si>
  <si>
    <t>70,07</t>
  </si>
  <si>
    <t xml:space="preserve">1,30*2m.č.001 : </t>
  </si>
  <si>
    <t xml:space="preserve">1,32*2m.č.002 : </t>
  </si>
  <si>
    <t>5,24</t>
  </si>
  <si>
    <t xml:space="preserve">0,20*1,30*2+0,20*1,32*2obklady parapetů : </t>
  </si>
  <si>
    <t xml:space="preserve">;ztratné 2%; 1,4224 : </t>
  </si>
  <si>
    <t>72,54</t>
  </si>
  <si>
    <t xml:space="preserve">21,50m.č.001 : </t>
  </si>
  <si>
    <t xml:space="preserve">18,91m.č.002 : </t>
  </si>
  <si>
    <t>40,41</t>
  </si>
  <si>
    <t xml:space="preserve">1,50*3+0,60*4m.č.001 : </t>
  </si>
  <si>
    <t xml:space="preserve">2*2+1,1*4m.č.002 : </t>
  </si>
  <si>
    <t>15,3</t>
  </si>
  <si>
    <t xml:space="preserve">25,65*1,50+8,60*1,50M.č.001 : </t>
  </si>
  <si>
    <t xml:space="preserve">26,05*2,00M.č.002 : </t>
  </si>
  <si>
    <t>103,48</t>
  </si>
  <si>
    <t xml:space="preserve">(0,90+2+2,0)*0,20*2Nátěr zárubní : </t>
  </si>
  <si>
    <t>1,96</t>
  </si>
  <si>
    <t>962031145R00</t>
  </si>
  <si>
    <t>Bourání příček z tvárnic pórobetonových tl. 150 mm</t>
  </si>
  <si>
    <t xml:space="preserve">6,06*2,90 : </t>
  </si>
  <si>
    <t>17,57</t>
  </si>
  <si>
    <t xml:space="preserve">38,88+8,93+0,95+0,87*3 : </t>
  </si>
  <si>
    <t>51,37</t>
  </si>
  <si>
    <t>965042141R00</t>
  </si>
  <si>
    <t>Bourání mazanin betonových tl. 10 cm, nad 4 m2</t>
  </si>
  <si>
    <t>962032254R00</t>
  </si>
  <si>
    <t>Bourání zdiva z cihel cementových na MC</t>
  </si>
  <si>
    <t xml:space="preserve">0,63*0,45*0,60 : </t>
  </si>
  <si>
    <t xml:space="preserve">1,20*0,45*2,10 : </t>
  </si>
  <si>
    <t xml:space="preserve">3,93*0,33*1,50 : </t>
  </si>
  <si>
    <t>3,25</t>
  </si>
  <si>
    <t xml:space="preserve">0,80*2,00+0,90*2,00 : </t>
  </si>
  <si>
    <t xml:space="preserve">0,60*2,00*4 : </t>
  </si>
  <si>
    <t>8,2</t>
  </si>
  <si>
    <t>968061112R00</t>
  </si>
  <si>
    <t>Vyvěšení dřevěných okenních křídel pl. do 1,5 m2</t>
  </si>
  <si>
    <t>968062245R00</t>
  </si>
  <si>
    <t>Vybourání dřevěných rámů oken jednoduch. pl. 2 m2</t>
  </si>
  <si>
    <t xml:space="preserve">1,17*0,60*2 : </t>
  </si>
  <si>
    <t>1,4</t>
  </si>
  <si>
    <t>975043111R00</t>
  </si>
  <si>
    <t>Jednořad.podchycení stropů do 3,5 m,do 750 kg/m</t>
  </si>
  <si>
    <t>964011211R00</t>
  </si>
  <si>
    <t>Vybourání ŽB překladů prefa  dl. 3 m, 50 kg/m</t>
  </si>
  <si>
    <t xml:space="preserve">0,45*0,20*1,50*2Překlady nad okny : </t>
  </si>
  <si>
    <t>0,27</t>
  </si>
  <si>
    <t>979011111R00</t>
  </si>
  <si>
    <t>Svislá doprava suti a vybour. hmot za 2.NP a 1.PP</t>
  </si>
  <si>
    <t xml:space="preserve">19,1306+0,0796 : </t>
  </si>
  <si>
    <t>19,21</t>
  </si>
  <si>
    <t xml:space="preserve">19,21*10Skládka do vzdálenosti 10 km : </t>
  </si>
  <si>
    <t>192,1</t>
  </si>
  <si>
    <t>demontáž stávajícího osvětlení a rozvodů včetně likvidace a odvozu</t>
  </si>
  <si>
    <t>Pol__0065</t>
  </si>
  <si>
    <t>Ventilátor 270 m3/hod</t>
  </si>
  <si>
    <t>Ventilátor 240 m3/hod</t>
  </si>
  <si>
    <t>Pol__0089</t>
  </si>
  <si>
    <t>jistič B10/1 10kA</t>
  </si>
  <si>
    <t>612421637R00</t>
  </si>
  <si>
    <t>Omítka vnitřní zdiva, MVC, štuková</t>
  </si>
  <si>
    <t xml:space="preserve">217,35*0,10Oprava omítky po vybouraných soklech podlahy : </t>
  </si>
  <si>
    <t>21,74</t>
  </si>
  <si>
    <t>632411108R00</t>
  </si>
  <si>
    <t>Samonivelační stěrka Cemix, ruč.zpracování tl.8 mm</t>
  </si>
  <si>
    <t xml:space="preserve">60,16+58,37+111,35+34,36-68,32Plocha podlahy chodby mimo plochy kanálků včetně dilatace a bednění : </t>
  </si>
  <si>
    <t>195,92</t>
  </si>
  <si>
    <t>632411904R00</t>
  </si>
  <si>
    <t>Penetrace savých podkladů Cemix 0,25 l/m2</t>
  </si>
  <si>
    <t>713400842R00</t>
  </si>
  <si>
    <t>Odstranění izolace vláknité s konstr.včetně úpravy</t>
  </si>
  <si>
    <t>071340-0842</t>
  </si>
  <si>
    <t>Vynesení demontované izolacevláknité s povechovou úpravou</t>
  </si>
  <si>
    <t>071340-8020</t>
  </si>
  <si>
    <t>Rozpojení potrubí ocel. záv. G 3"</t>
  </si>
  <si>
    <t>722130805R00</t>
  </si>
  <si>
    <t>Demontáž potrubí ocelových závitových DN 80</t>
  </si>
  <si>
    <t>72213-0860</t>
  </si>
  <si>
    <t>Vynesení demontovaného ocelového potrubí DN 80</t>
  </si>
  <si>
    <t>RC</t>
  </si>
  <si>
    <t>Odvoz a ekologická likvidace demontovaných hmot</t>
  </si>
  <si>
    <t>722130238R00</t>
  </si>
  <si>
    <t>Potrubí z trub.závit.pozink.svařovan. 11343,DN 80</t>
  </si>
  <si>
    <t>722131938R00</t>
  </si>
  <si>
    <t>Oprava-propojení dosavadního potrubí závit. DN 80</t>
  </si>
  <si>
    <t>767994244</t>
  </si>
  <si>
    <t>Uchycení potrubí DB 80</t>
  </si>
  <si>
    <t>722290229R00</t>
  </si>
  <si>
    <t>Zkouška tlaku potrubí závitového DN 100</t>
  </si>
  <si>
    <t>230330092R00</t>
  </si>
  <si>
    <t>Izolace potrubí D do 108 mm</t>
  </si>
  <si>
    <t>Odstavení a vypuštění rozvodů vody, pomocné lešení, zhotovení průrazů, zednické zapravení, těsnící a spojovací materiál,</t>
  </si>
  <si>
    <t>kpl</t>
  </si>
  <si>
    <t>283773104R</t>
  </si>
  <si>
    <t>Izolace potrubí Tubolit DG 89 x 20 mm šedá</t>
  </si>
  <si>
    <t>POL3_</t>
  </si>
  <si>
    <t xml:space="preserve">104,95 : </t>
  </si>
  <si>
    <t xml:space="preserve">;ztratné 2%; 2,099 : </t>
  </si>
  <si>
    <t>107,05</t>
  </si>
  <si>
    <t>762421230RT2</t>
  </si>
  <si>
    <t>Montáž obkladu stropů sádrokartonem včetně dodávky, deska Knauf tl. 12,5 mm</t>
  </si>
  <si>
    <t>998762102R00</t>
  </si>
  <si>
    <t>Přesun hmot pro tesařské konstrukce, výšky do 12 m</t>
  </si>
  <si>
    <t xml:space="preserve">30 : </t>
  </si>
  <si>
    <t>61160103R</t>
  </si>
  <si>
    <t>766695233R00</t>
  </si>
  <si>
    <t>Montáž prahů dveří dvoukřídlových š. nad 10 cm</t>
  </si>
  <si>
    <t>776561110R00</t>
  </si>
  <si>
    <t>Položení volné podlah, linoleum nebo imitace</t>
  </si>
  <si>
    <t xml:space="preserve">264,24Položení podlahové krytiny : </t>
  </si>
  <si>
    <t>264,24</t>
  </si>
  <si>
    <t>284-1OR</t>
  </si>
  <si>
    <t>DLAŽDICE FORTELOCK 2020 v barvě Grey (510x510x7 mm) - orientační cena</t>
  </si>
  <si>
    <t xml:space="preserve">264,24/(0,51*0,51) : </t>
  </si>
  <si>
    <t xml:space="preserve">;ztratné 10%; 101,592 : </t>
  </si>
  <si>
    <t>1117,51</t>
  </si>
  <si>
    <t>776421100RU1</t>
  </si>
  <si>
    <t>Lepení podlahových soklíků z PVC a vinylu včetně dodávky soklíku PVC</t>
  </si>
  <si>
    <t>998776101R00</t>
  </si>
  <si>
    <t>Přesun hmot pro podlahy povlakové, výšky do 6 m</t>
  </si>
  <si>
    <t>783122710R00</t>
  </si>
  <si>
    <t>Nátěr syntetický OK "A" základní</t>
  </si>
  <si>
    <t xml:space="preserve">30*1,00Nátěr ocelových dveřních zárubní : </t>
  </si>
  <si>
    <t>783122110R00</t>
  </si>
  <si>
    <t>Nátěr syntetický OK "A" dvojnásobný</t>
  </si>
  <si>
    <t xml:space="preserve">30*1,00Nátěr ocelových zárubní dveří : </t>
  </si>
  <si>
    <t xml:space="preserve">30,0*1,0Odstranění starého nátěru dveřních zárubní : </t>
  </si>
  <si>
    <t>784191101R00</t>
  </si>
  <si>
    <t>Penetrace podkladu univerzální Primalex 1x</t>
  </si>
  <si>
    <t xml:space="preserve">264,24Malba stropů : </t>
  </si>
  <si>
    <t xml:space="preserve">47,50*0,80*2Malba boků SDK krytu rozvodů pod stropem : </t>
  </si>
  <si>
    <t xml:space="preserve">217,35*2,80Malba stěn chodby : </t>
  </si>
  <si>
    <t xml:space="preserve">-0,80*2,00*30Odečet plochy dveří : </t>
  </si>
  <si>
    <t>900,82</t>
  </si>
  <si>
    <t xml:space="preserve">prostor schodiště napůdu + schody : </t>
  </si>
  <si>
    <t>784195212R00</t>
  </si>
  <si>
    <t>Malba Primalex Plus, bílá, bez penetrace, 2 x</t>
  </si>
  <si>
    <t>965081702R00</t>
  </si>
  <si>
    <t>Bourání soklíků z dlažeb keramických</t>
  </si>
  <si>
    <t xml:space="preserve">217,35 : </t>
  </si>
  <si>
    <t>217,35</t>
  </si>
  <si>
    <t xml:space="preserve">60,16+58,37+111,35+34,60 : </t>
  </si>
  <si>
    <t xml:space="preserve">-20,28-8,70-25,77-13,30Odečet plochy kanálku : </t>
  </si>
  <si>
    <t>196,43</t>
  </si>
  <si>
    <t xml:space="preserve">4,0155 * 10Skládka do vzdálenosti 10 km : </t>
  </si>
  <si>
    <t>40,16</t>
  </si>
  <si>
    <t>OR</t>
  </si>
  <si>
    <t>Bodové přivaření plechů kanálku po 0,5 m</t>
  </si>
  <si>
    <t>demontáž stávajícího osvětlení a jeho likvidace</t>
  </si>
  <si>
    <t>demontáž stávajícího osvětlení a rozvodů a jejich likvidace a odvoz</t>
  </si>
  <si>
    <t>Dveře vnitřní dřevěné plné s kováním , z plné dřevotřísky nebo masivu s povrchem HPL</t>
  </si>
  <si>
    <t>CELKEM</t>
  </si>
  <si>
    <t>Dveře vnitřní hladké ze 2/3, prosklené včetně kování , z plné dřevotřísky s povrchem HPL</t>
  </si>
  <si>
    <t>D+M Baterie umyvadlová stoján.- dle výběru investora</t>
  </si>
  <si>
    <t>Baterie umyvadlová nástěnná ruční páková, bez otvír.odpadu - dle výběru investora</t>
  </si>
  <si>
    <t>Umyvadlo -dle výběru investora</t>
  </si>
  <si>
    <t>Baterie umyvadlová stoján. bez výpusti - dle výběru investora</t>
  </si>
  <si>
    <t>Baterie umyvadlová stoján., bez otvír.odpadu - dle výběru investora</t>
  </si>
  <si>
    <t>201904</t>
  </si>
  <si>
    <t>Dodávka a montáž deskového dvojumyvadla -   DVOJUMYVADLO 120 CM, PRAVOÚHLÉ  S 2 OTVORY PRO BATERII, S PŘEPADEM</t>
  </si>
  <si>
    <t>Dodávka a montáž deskového dvojumyvadla -  DVOJUMYVADLO 120 CM, PRAVOÚHLÉ  S 2 OTVORY PRO BATERII, S PŘEPADEM</t>
  </si>
  <si>
    <t>Dveře vnitřní hladké plné 1kř. 80x197 a 90x197 bílé z plné dřevotřísky nebo masivu s povrchem CPL</t>
  </si>
  <si>
    <t>D+M MIRELON podložka 8 mm pod dlaždice Fortelock</t>
  </si>
  <si>
    <t>ing. Karel Kundera</t>
  </si>
  <si>
    <t>PŘÍLOHA č. 2  Specifikace dodávky  -  Položkový rozpočet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</si>
</sst>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7" fillId="0" borderId="0" xfId="0" quotePrefix="1" applyNumberFormat="1" applyFont="1" applyBorder="1" applyAlignment="1">
      <alignment horizontal="left" vertical="top" wrapText="1"/>
    </xf>
    <xf numFmtId="4" fontId="8" fillId="0" borderId="0" xfId="0" applyNumberFormat="1" applyFont="1"/>
    <xf numFmtId="4" fontId="16" fillId="0" borderId="43" xfId="0" applyNumberFormat="1" applyFont="1" applyFill="1" applyBorder="1" applyAlignment="1">
      <alignment vertical="top" shrinkToFit="1"/>
    </xf>
    <xf numFmtId="49" fontId="16" fillId="0" borderId="43" xfId="0" applyNumberFormat="1" applyFont="1" applyFill="1" applyBorder="1" applyAlignment="1">
      <alignment horizontal="left" vertical="top" wrapText="1"/>
    </xf>
    <xf numFmtId="4" fontId="3" fillId="0" borderId="33" xfId="0" applyNumberFormat="1" applyFont="1" applyFill="1" applyBorder="1" applyAlignment="1">
      <alignment horizontal="right" vertical="center" shrinkToFit="1"/>
    </xf>
    <xf numFmtId="4" fontId="0" fillId="0" borderId="33" xfId="0" applyNumberFormat="1" applyFill="1" applyBorder="1" applyAlignment="1">
      <alignment vertical="center" shrinkToFit="1"/>
    </xf>
    <xf numFmtId="4" fontId="8" fillId="0" borderId="33" xfId="0" applyNumberFormat="1" applyFont="1" applyFill="1" applyBorder="1" applyAlignment="1">
      <alignment vertical="center" shrinkToFit="1"/>
    </xf>
    <xf numFmtId="0" fontId="0" fillId="0" borderId="18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37</v>
      </c>
    </row>
    <row r="2" spans="1:7" ht="57.75" customHeight="1" x14ac:dyDescent="0.2">
      <c r="A2" s="181" t="s">
        <v>38</v>
      </c>
      <c r="B2" s="181"/>
      <c r="C2" s="181"/>
      <c r="D2" s="181"/>
      <c r="E2" s="181"/>
      <c r="F2" s="181"/>
      <c r="G2" s="18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Q5000"/>
  <sheetViews>
    <sheetView workbookViewId="0">
      <pane ySplit="7" topLeftCell="A8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5703125" style="117" customWidth="1"/>
    <col min="3" max="3" width="38.28515625" style="11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12" width="0" hidden="1" customWidth="1"/>
    <col min="14" max="24" width="0" hidden="1" customWidth="1"/>
  </cols>
  <sheetData>
    <row r="1" spans="1:43" ht="15.75" customHeight="1" x14ac:dyDescent="0.25">
      <c r="A1" s="237" t="s">
        <v>6</v>
      </c>
      <c r="B1" s="237"/>
      <c r="C1" s="237"/>
      <c r="D1" s="237"/>
      <c r="E1" s="237"/>
      <c r="F1" s="237"/>
      <c r="G1" s="237"/>
      <c r="P1" t="s">
        <v>120</v>
      </c>
    </row>
    <row r="2" spans="1:43" ht="24.95" customHeight="1" x14ac:dyDescent="0.2">
      <c r="A2" s="135" t="s">
        <v>7</v>
      </c>
      <c r="B2" s="49"/>
      <c r="C2" s="238" t="s">
        <v>40</v>
      </c>
      <c r="D2" s="239"/>
      <c r="E2" s="239"/>
      <c r="F2" s="239"/>
      <c r="G2" s="240"/>
      <c r="P2" t="s">
        <v>121</v>
      </c>
    </row>
    <row r="3" spans="1:43" ht="24.95" customHeight="1" x14ac:dyDescent="0.2">
      <c r="A3" s="135" t="s">
        <v>8</v>
      </c>
      <c r="B3" s="49" t="s">
        <v>56</v>
      </c>
      <c r="C3" s="238" t="s">
        <v>57</v>
      </c>
      <c r="D3" s="239"/>
      <c r="E3" s="239"/>
      <c r="F3" s="239"/>
      <c r="G3" s="240"/>
      <c r="L3" s="117" t="s">
        <v>121</v>
      </c>
      <c r="P3" t="s">
        <v>122</v>
      </c>
    </row>
    <row r="4" spans="1:43" ht="24.95" customHeight="1" x14ac:dyDescent="0.2">
      <c r="A4" s="136" t="s">
        <v>9</v>
      </c>
      <c r="B4" s="137" t="s">
        <v>50</v>
      </c>
      <c r="C4" s="241" t="s">
        <v>51</v>
      </c>
      <c r="D4" s="242"/>
      <c r="E4" s="242"/>
      <c r="F4" s="242"/>
      <c r="G4" s="243"/>
      <c r="P4" t="s">
        <v>123</v>
      </c>
    </row>
    <row r="5" spans="1:43" x14ac:dyDescent="0.2">
      <c r="D5" s="10"/>
    </row>
    <row r="6" spans="1:43" x14ac:dyDescent="0.2">
      <c r="A6" s="139" t="s">
        <v>124</v>
      </c>
      <c r="B6" s="141" t="s">
        <v>125</v>
      </c>
      <c r="C6" s="141" t="s">
        <v>126</v>
      </c>
      <c r="D6" s="140" t="s">
        <v>127</v>
      </c>
      <c r="E6" s="139" t="s">
        <v>128</v>
      </c>
      <c r="F6" s="138" t="s">
        <v>129</v>
      </c>
      <c r="G6" s="139" t="s">
        <v>30</v>
      </c>
    </row>
    <row r="7" spans="1:43" x14ac:dyDescent="0.2">
      <c r="A7" s="3"/>
      <c r="B7" s="4"/>
      <c r="C7" s="4"/>
      <c r="D7" s="6"/>
      <c r="E7" s="143"/>
      <c r="F7" s="144"/>
      <c r="G7" s="144"/>
    </row>
    <row r="8" spans="1:43" x14ac:dyDescent="0.2">
      <c r="A8" s="148" t="s">
        <v>131</v>
      </c>
      <c r="B8" s="149" t="s">
        <v>118</v>
      </c>
      <c r="C8" s="166" t="s">
        <v>28</v>
      </c>
      <c r="D8" s="150"/>
      <c r="E8" s="151"/>
      <c r="F8" s="152"/>
      <c r="G8" s="153">
        <f>SUMIF(P9:P19,"&lt;&gt;NOR",G9:G19)</f>
        <v>0</v>
      </c>
      <c r="P8" t="s">
        <v>132</v>
      </c>
    </row>
    <row r="9" spans="1:43" ht="22.5" outlineLevel="1" x14ac:dyDescent="0.2">
      <c r="A9" s="160">
        <v>1</v>
      </c>
      <c r="B9" s="161" t="s">
        <v>133</v>
      </c>
      <c r="C9" s="167" t="s">
        <v>134</v>
      </c>
      <c r="D9" s="162" t="s">
        <v>135</v>
      </c>
      <c r="E9" s="163">
        <v>1</v>
      </c>
      <c r="F9" s="164"/>
      <c r="G9" s="165">
        <f t="shared" ref="G9:G19" si="0">ROUND(E9*F9,2)</f>
        <v>0</v>
      </c>
      <c r="H9" s="142"/>
      <c r="I9" s="142"/>
      <c r="J9" s="142"/>
      <c r="K9" s="142"/>
      <c r="L9" s="142"/>
      <c r="M9" s="142"/>
      <c r="N9" s="142"/>
      <c r="O9" s="142"/>
      <c r="P9" s="142" t="s">
        <v>136</v>
      </c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</row>
    <row r="10" spans="1:43" outlineLevel="1" x14ac:dyDescent="0.2">
      <c r="A10" s="160">
        <v>2</v>
      </c>
      <c r="B10" s="161" t="s">
        <v>137</v>
      </c>
      <c r="C10" s="167" t="s">
        <v>138</v>
      </c>
      <c r="D10" s="162" t="s">
        <v>135</v>
      </c>
      <c r="E10" s="163">
        <v>1</v>
      </c>
      <c r="F10" s="164"/>
      <c r="G10" s="165">
        <f t="shared" si="0"/>
        <v>0</v>
      </c>
      <c r="H10" s="142"/>
      <c r="I10" s="142"/>
      <c r="J10" s="142"/>
      <c r="K10" s="142"/>
      <c r="L10" s="142"/>
      <c r="M10" s="142"/>
      <c r="N10" s="142"/>
      <c r="O10" s="142"/>
      <c r="P10" s="142" t="s">
        <v>136</v>
      </c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</row>
    <row r="11" spans="1:43" outlineLevel="1" x14ac:dyDescent="0.2">
      <c r="A11" s="160">
        <v>3</v>
      </c>
      <c r="B11" s="161" t="s">
        <v>139</v>
      </c>
      <c r="C11" s="167" t="s">
        <v>140</v>
      </c>
      <c r="D11" s="162" t="s">
        <v>135</v>
      </c>
      <c r="E11" s="163">
        <v>1</v>
      </c>
      <c r="F11" s="164"/>
      <c r="G11" s="165">
        <f t="shared" si="0"/>
        <v>0</v>
      </c>
      <c r="H11" s="142"/>
      <c r="I11" s="142"/>
      <c r="J11" s="142"/>
      <c r="K11" s="142"/>
      <c r="L11" s="142"/>
      <c r="M11" s="142"/>
      <c r="N11" s="142"/>
      <c r="O11" s="142"/>
      <c r="P11" s="142" t="s">
        <v>136</v>
      </c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</row>
    <row r="12" spans="1:43" outlineLevel="1" x14ac:dyDescent="0.2">
      <c r="A12" s="160">
        <v>4</v>
      </c>
      <c r="B12" s="161" t="s">
        <v>141</v>
      </c>
      <c r="C12" s="167" t="s">
        <v>142</v>
      </c>
      <c r="D12" s="162" t="s">
        <v>135</v>
      </c>
      <c r="E12" s="163">
        <v>1</v>
      </c>
      <c r="F12" s="164"/>
      <c r="G12" s="165">
        <f t="shared" si="0"/>
        <v>0</v>
      </c>
      <c r="H12" s="142"/>
      <c r="I12" s="142"/>
      <c r="J12" s="142"/>
      <c r="K12" s="142"/>
      <c r="L12" s="142"/>
      <c r="M12" s="142"/>
      <c r="N12" s="142"/>
      <c r="O12" s="142"/>
      <c r="P12" s="142" t="s">
        <v>136</v>
      </c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</row>
    <row r="13" spans="1:43" outlineLevel="1" x14ac:dyDescent="0.2">
      <c r="A13" s="160">
        <v>5</v>
      </c>
      <c r="B13" s="161" t="s">
        <v>143</v>
      </c>
      <c r="C13" s="167" t="s">
        <v>144</v>
      </c>
      <c r="D13" s="162" t="s">
        <v>135</v>
      </c>
      <c r="E13" s="163">
        <v>1</v>
      </c>
      <c r="F13" s="164"/>
      <c r="G13" s="165">
        <f t="shared" si="0"/>
        <v>0</v>
      </c>
      <c r="H13" s="142"/>
      <c r="I13" s="142"/>
      <c r="J13" s="142"/>
      <c r="K13" s="142"/>
      <c r="L13" s="142"/>
      <c r="M13" s="142"/>
      <c r="N13" s="142"/>
      <c r="O13" s="142"/>
      <c r="P13" s="142" t="s">
        <v>136</v>
      </c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</row>
    <row r="14" spans="1:43" outlineLevel="1" x14ac:dyDescent="0.2">
      <c r="A14" s="160">
        <v>6</v>
      </c>
      <c r="B14" s="161" t="s">
        <v>145</v>
      </c>
      <c r="C14" s="167" t="s">
        <v>146</v>
      </c>
      <c r="D14" s="162" t="s">
        <v>147</v>
      </c>
      <c r="E14" s="163">
        <v>1</v>
      </c>
      <c r="F14" s="164"/>
      <c r="G14" s="165">
        <f t="shared" si="0"/>
        <v>0</v>
      </c>
      <c r="H14" s="142"/>
      <c r="I14" s="142"/>
      <c r="J14" s="142"/>
      <c r="K14" s="142"/>
      <c r="L14" s="142"/>
      <c r="M14" s="142"/>
      <c r="N14" s="142"/>
      <c r="O14" s="142"/>
      <c r="P14" s="142" t="s">
        <v>136</v>
      </c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3" outlineLevel="1" x14ac:dyDescent="0.2">
      <c r="A15" s="160">
        <v>7</v>
      </c>
      <c r="B15" s="161" t="s">
        <v>148</v>
      </c>
      <c r="C15" s="167" t="s">
        <v>149</v>
      </c>
      <c r="D15" s="162" t="s">
        <v>135</v>
      </c>
      <c r="E15" s="163">
        <v>1</v>
      </c>
      <c r="F15" s="164"/>
      <c r="G15" s="165">
        <f t="shared" si="0"/>
        <v>0</v>
      </c>
      <c r="H15" s="142"/>
      <c r="I15" s="142"/>
      <c r="J15" s="142"/>
      <c r="K15" s="142"/>
      <c r="L15" s="142"/>
      <c r="M15" s="142"/>
      <c r="N15" s="142"/>
      <c r="O15" s="142"/>
      <c r="P15" s="142" t="s">
        <v>136</v>
      </c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</row>
    <row r="16" spans="1:43" outlineLevel="1" x14ac:dyDescent="0.2">
      <c r="A16" s="160">
        <v>8</v>
      </c>
      <c r="B16" s="161" t="s">
        <v>150</v>
      </c>
      <c r="C16" s="167" t="s">
        <v>151</v>
      </c>
      <c r="D16" s="162" t="s">
        <v>135</v>
      </c>
      <c r="E16" s="163">
        <v>1</v>
      </c>
      <c r="F16" s="164"/>
      <c r="G16" s="165">
        <f t="shared" si="0"/>
        <v>0</v>
      </c>
      <c r="H16" s="142"/>
      <c r="I16" s="142"/>
      <c r="J16" s="142"/>
      <c r="K16" s="142"/>
      <c r="L16" s="142"/>
      <c r="M16" s="142"/>
      <c r="N16" s="142"/>
      <c r="O16" s="142"/>
      <c r="P16" s="142" t="s">
        <v>136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</row>
    <row r="17" spans="1:43" outlineLevel="1" x14ac:dyDescent="0.2">
      <c r="A17" s="160">
        <v>9</v>
      </c>
      <c r="B17" s="161" t="s">
        <v>152</v>
      </c>
      <c r="C17" s="167" t="s">
        <v>153</v>
      </c>
      <c r="D17" s="162" t="s">
        <v>135</v>
      </c>
      <c r="E17" s="163">
        <v>1</v>
      </c>
      <c r="F17" s="164"/>
      <c r="G17" s="165">
        <f t="shared" si="0"/>
        <v>0</v>
      </c>
      <c r="H17" s="142"/>
      <c r="I17" s="142"/>
      <c r="J17" s="142"/>
      <c r="K17" s="142"/>
      <c r="L17" s="142"/>
      <c r="M17" s="142"/>
      <c r="N17" s="142"/>
      <c r="O17" s="142"/>
      <c r="P17" s="142" t="s">
        <v>136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</row>
    <row r="18" spans="1:43" outlineLevel="1" x14ac:dyDescent="0.2">
      <c r="A18" s="160">
        <v>10</v>
      </c>
      <c r="B18" s="161" t="s">
        <v>154</v>
      </c>
      <c r="C18" s="167" t="s">
        <v>155</v>
      </c>
      <c r="D18" s="162" t="s">
        <v>135</v>
      </c>
      <c r="E18" s="163">
        <v>1</v>
      </c>
      <c r="F18" s="164"/>
      <c r="G18" s="165">
        <f t="shared" si="0"/>
        <v>0</v>
      </c>
      <c r="H18" s="142"/>
      <c r="I18" s="142"/>
      <c r="J18" s="142"/>
      <c r="K18" s="142"/>
      <c r="L18" s="142"/>
      <c r="M18" s="142"/>
      <c r="N18" s="142"/>
      <c r="O18" s="142"/>
      <c r="P18" s="142" t="s">
        <v>136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outlineLevel="1" x14ac:dyDescent="0.2">
      <c r="A19" s="154">
        <v>11</v>
      </c>
      <c r="B19" s="155" t="s">
        <v>156</v>
      </c>
      <c r="C19" s="168" t="s">
        <v>157</v>
      </c>
      <c r="D19" s="156" t="s">
        <v>135</v>
      </c>
      <c r="E19" s="157">
        <v>1</v>
      </c>
      <c r="F19" s="158"/>
      <c r="G19" s="159">
        <f t="shared" si="0"/>
        <v>0</v>
      </c>
      <c r="H19" s="142"/>
      <c r="I19" s="142"/>
      <c r="J19" s="142"/>
      <c r="K19" s="142"/>
      <c r="L19" s="142"/>
      <c r="M19" s="142"/>
      <c r="N19" s="142"/>
      <c r="O19" s="142"/>
      <c r="P19" s="142" t="s">
        <v>136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x14ac:dyDescent="0.2">
      <c r="A20" s="3"/>
      <c r="B20" s="4"/>
      <c r="C20" s="169"/>
      <c r="D20" s="6"/>
      <c r="E20" s="3"/>
      <c r="F20" s="3"/>
      <c r="G20" s="3"/>
      <c r="N20">
        <v>15</v>
      </c>
      <c r="O20">
        <v>21</v>
      </c>
      <c r="P20" t="s">
        <v>130</v>
      </c>
    </row>
    <row r="21" spans="1:43" x14ac:dyDescent="0.2">
      <c r="C21" s="170"/>
      <c r="D21" s="10"/>
      <c r="P21" t="s">
        <v>158</v>
      </c>
    </row>
    <row r="22" spans="1:43" x14ac:dyDescent="0.2">
      <c r="D22" s="10"/>
    </row>
    <row r="23" spans="1:43" x14ac:dyDescent="0.2">
      <c r="D23" s="10"/>
    </row>
    <row r="24" spans="1:43" x14ac:dyDescent="0.2">
      <c r="D24" s="10"/>
    </row>
    <row r="25" spans="1:43" x14ac:dyDescent="0.2">
      <c r="D25" s="10"/>
    </row>
    <row r="26" spans="1:43" x14ac:dyDescent="0.2">
      <c r="D26" s="10"/>
    </row>
    <row r="27" spans="1:43" x14ac:dyDescent="0.2">
      <c r="D27" s="10"/>
    </row>
    <row r="28" spans="1:43" x14ac:dyDescent="0.2">
      <c r="D28" s="10"/>
    </row>
    <row r="29" spans="1:43" x14ac:dyDescent="0.2">
      <c r="D29" s="10"/>
    </row>
    <row r="30" spans="1:43" x14ac:dyDescent="0.2">
      <c r="D30" s="10"/>
    </row>
    <row r="31" spans="1:43" x14ac:dyDescent="0.2">
      <c r="D31" s="10"/>
    </row>
    <row r="32" spans="1:4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Q5001"/>
  <sheetViews>
    <sheetView workbookViewId="0">
      <pane ySplit="7" topLeftCell="A107" activePane="bottomLeft" state="frozen"/>
      <selection pane="bottomLeft" activeCell="C43" sqref="C43"/>
    </sheetView>
  </sheetViews>
  <sheetFormatPr defaultRowHeight="12.75" outlineLevelRow="1" x14ac:dyDescent="0.2"/>
  <cols>
    <col min="1" max="1" width="3.42578125" customWidth="1"/>
    <col min="2" max="2" width="12.5703125" style="117" customWidth="1"/>
    <col min="3" max="3" width="38.28515625" style="11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12" width="0" hidden="1" customWidth="1"/>
    <col min="14" max="24" width="0" hidden="1" customWidth="1"/>
  </cols>
  <sheetData>
    <row r="1" spans="1:43" ht="15.75" customHeight="1" x14ac:dyDescent="0.25">
      <c r="A1" s="237" t="s">
        <v>6</v>
      </c>
      <c r="B1" s="237"/>
      <c r="C1" s="237"/>
      <c r="D1" s="237"/>
      <c r="E1" s="237"/>
      <c r="F1" s="237"/>
      <c r="G1" s="237"/>
      <c r="P1" t="s">
        <v>120</v>
      </c>
    </row>
    <row r="2" spans="1:43" ht="24.95" customHeight="1" x14ac:dyDescent="0.2">
      <c r="A2" s="135" t="s">
        <v>7</v>
      </c>
      <c r="B2" s="49"/>
      <c r="C2" s="238" t="s">
        <v>40</v>
      </c>
      <c r="D2" s="239"/>
      <c r="E2" s="239"/>
      <c r="F2" s="239"/>
      <c r="G2" s="240"/>
      <c r="P2" t="s">
        <v>121</v>
      </c>
    </row>
    <row r="3" spans="1:43" ht="24.95" customHeight="1" x14ac:dyDescent="0.2">
      <c r="A3" s="135" t="s">
        <v>8</v>
      </c>
      <c r="B3" s="49" t="s">
        <v>56</v>
      </c>
      <c r="C3" s="238" t="s">
        <v>57</v>
      </c>
      <c r="D3" s="239"/>
      <c r="E3" s="239"/>
      <c r="F3" s="239"/>
      <c r="G3" s="240"/>
      <c r="L3" s="117" t="s">
        <v>121</v>
      </c>
      <c r="P3" t="s">
        <v>122</v>
      </c>
    </row>
    <row r="4" spans="1:43" ht="24.95" customHeight="1" x14ac:dyDescent="0.2">
      <c r="A4" s="136" t="s">
        <v>9</v>
      </c>
      <c r="B4" s="137" t="s">
        <v>48</v>
      </c>
      <c r="C4" s="241" t="s">
        <v>52</v>
      </c>
      <c r="D4" s="242"/>
      <c r="E4" s="242"/>
      <c r="F4" s="242"/>
      <c r="G4" s="243"/>
      <c r="P4" t="s">
        <v>123</v>
      </c>
    </row>
    <row r="5" spans="1:43" x14ac:dyDescent="0.2">
      <c r="D5" s="10"/>
    </row>
    <row r="6" spans="1:43" x14ac:dyDescent="0.2">
      <c r="A6" s="139" t="s">
        <v>124</v>
      </c>
      <c r="B6" s="141" t="s">
        <v>125</v>
      </c>
      <c r="C6" s="141" t="s">
        <v>126</v>
      </c>
      <c r="D6" s="140" t="s">
        <v>127</v>
      </c>
      <c r="E6" s="139" t="s">
        <v>128</v>
      </c>
      <c r="F6" s="138" t="s">
        <v>129</v>
      </c>
      <c r="G6" s="139" t="s">
        <v>30</v>
      </c>
    </row>
    <row r="7" spans="1:43" x14ac:dyDescent="0.2">
      <c r="A7" s="3"/>
      <c r="B7" s="4"/>
      <c r="C7" s="4"/>
      <c r="D7" s="6"/>
      <c r="E7" s="143"/>
      <c r="F7" s="144"/>
      <c r="G7" s="144"/>
    </row>
    <row r="8" spans="1:43" x14ac:dyDescent="0.2">
      <c r="A8" s="148" t="s">
        <v>131</v>
      </c>
      <c r="B8" s="149" t="s">
        <v>69</v>
      </c>
      <c r="C8" s="166" t="s">
        <v>70</v>
      </c>
      <c r="D8" s="150"/>
      <c r="E8" s="151"/>
      <c r="F8" s="152"/>
      <c r="G8" s="153">
        <f>SUMIF(P9:P11,"&lt;&gt;NOR",G9:G11)</f>
        <v>0</v>
      </c>
      <c r="P8" t="s">
        <v>132</v>
      </c>
    </row>
    <row r="9" spans="1:43" outlineLevel="1" x14ac:dyDescent="0.2">
      <c r="A9" s="154">
        <v>1</v>
      </c>
      <c r="B9" s="155" t="s">
        <v>915</v>
      </c>
      <c r="C9" s="168" t="s">
        <v>916</v>
      </c>
      <c r="D9" s="156" t="s">
        <v>161</v>
      </c>
      <c r="E9" s="157">
        <v>21.74</v>
      </c>
      <c r="F9" s="158"/>
      <c r="G9" s="159">
        <f>ROUND(E9*F9,2)</f>
        <v>0</v>
      </c>
      <c r="H9" s="142"/>
      <c r="I9" s="142"/>
      <c r="J9" s="142"/>
      <c r="K9" s="142"/>
      <c r="L9" s="142"/>
      <c r="M9" s="142"/>
      <c r="N9" s="142"/>
      <c r="O9" s="142"/>
      <c r="P9" s="142" t="s">
        <v>162</v>
      </c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</row>
    <row r="10" spans="1:43" ht="22.5" outlineLevel="1" x14ac:dyDescent="0.2">
      <c r="A10" s="145"/>
      <c r="B10" s="146"/>
      <c r="C10" s="173" t="s">
        <v>917</v>
      </c>
      <c r="D10" s="171"/>
      <c r="E10" s="172"/>
      <c r="F10" s="147"/>
      <c r="G10" s="147"/>
      <c r="H10" s="142"/>
      <c r="I10" s="142"/>
      <c r="J10" s="142"/>
      <c r="K10" s="142"/>
      <c r="L10" s="142"/>
      <c r="M10" s="142"/>
      <c r="N10" s="142"/>
      <c r="O10" s="142"/>
      <c r="P10" s="142" t="s">
        <v>164</v>
      </c>
      <c r="Q10" s="142">
        <v>0</v>
      </c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</row>
    <row r="11" spans="1:43" outlineLevel="1" x14ac:dyDescent="0.2">
      <c r="A11" s="145"/>
      <c r="B11" s="146"/>
      <c r="C11" s="173" t="s">
        <v>918</v>
      </c>
      <c r="D11" s="171"/>
      <c r="E11" s="172">
        <v>21.74</v>
      </c>
      <c r="F11" s="147"/>
      <c r="G11" s="147"/>
      <c r="H11" s="142"/>
      <c r="I11" s="142"/>
      <c r="J11" s="142"/>
      <c r="K11" s="142"/>
      <c r="L11" s="142"/>
      <c r="M11" s="142"/>
      <c r="N11" s="142"/>
      <c r="O11" s="142"/>
      <c r="P11" s="142" t="s">
        <v>164</v>
      </c>
      <c r="Q11" s="142">
        <v>0</v>
      </c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</row>
    <row r="12" spans="1:43" x14ac:dyDescent="0.2">
      <c r="A12" s="148" t="s">
        <v>131</v>
      </c>
      <c r="B12" s="149" t="s">
        <v>71</v>
      </c>
      <c r="C12" s="166" t="s">
        <v>72</v>
      </c>
      <c r="D12" s="150"/>
      <c r="E12" s="151"/>
      <c r="F12" s="152"/>
      <c r="G12" s="153">
        <f>SUMIF(P13:P16,"&lt;&gt;NOR",G13:G16)</f>
        <v>0</v>
      </c>
      <c r="P12" t="s">
        <v>132</v>
      </c>
    </row>
    <row r="13" spans="1:43" outlineLevel="1" x14ac:dyDescent="0.2">
      <c r="A13" s="154">
        <v>2</v>
      </c>
      <c r="B13" s="155" t="s">
        <v>919</v>
      </c>
      <c r="C13" s="168" t="s">
        <v>920</v>
      </c>
      <c r="D13" s="156" t="s">
        <v>161</v>
      </c>
      <c r="E13" s="157">
        <v>195.92</v>
      </c>
      <c r="F13" s="158"/>
      <c r="G13" s="159">
        <f>ROUND(E13*F13,2)</f>
        <v>0</v>
      </c>
      <c r="H13" s="142"/>
      <c r="I13" s="142"/>
      <c r="J13" s="142"/>
      <c r="K13" s="142"/>
      <c r="L13" s="142"/>
      <c r="M13" s="142"/>
      <c r="N13" s="142"/>
      <c r="O13" s="142"/>
      <c r="P13" s="142" t="s">
        <v>162</v>
      </c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</row>
    <row r="14" spans="1:43" ht="33.75" outlineLevel="1" x14ac:dyDescent="0.2">
      <c r="A14" s="145"/>
      <c r="B14" s="146"/>
      <c r="C14" s="173" t="s">
        <v>921</v>
      </c>
      <c r="D14" s="171"/>
      <c r="E14" s="172"/>
      <c r="F14" s="147"/>
      <c r="G14" s="147"/>
      <c r="H14" s="142"/>
      <c r="I14" s="142"/>
      <c r="J14" s="142"/>
      <c r="K14" s="142"/>
      <c r="L14" s="142"/>
      <c r="M14" s="142"/>
      <c r="N14" s="142"/>
      <c r="O14" s="142"/>
      <c r="P14" s="142" t="s">
        <v>164</v>
      </c>
      <c r="Q14" s="142">
        <v>0</v>
      </c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3" outlineLevel="1" x14ac:dyDescent="0.2">
      <c r="A15" s="145"/>
      <c r="B15" s="146"/>
      <c r="C15" s="173" t="s">
        <v>922</v>
      </c>
      <c r="D15" s="171"/>
      <c r="E15" s="172">
        <v>195.92</v>
      </c>
      <c r="F15" s="147"/>
      <c r="G15" s="147"/>
      <c r="H15" s="142"/>
      <c r="I15" s="142"/>
      <c r="J15" s="142"/>
      <c r="K15" s="142"/>
      <c r="L15" s="142"/>
      <c r="M15" s="142"/>
      <c r="N15" s="142"/>
      <c r="O15" s="142"/>
      <c r="P15" s="142" t="s">
        <v>164</v>
      </c>
      <c r="Q15" s="142">
        <v>0</v>
      </c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</row>
    <row r="16" spans="1:43" outlineLevel="1" x14ac:dyDescent="0.2">
      <c r="A16" s="160">
        <v>3</v>
      </c>
      <c r="B16" s="161" t="s">
        <v>923</v>
      </c>
      <c r="C16" s="167" t="s">
        <v>924</v>
      </c>
      <c r="D16" s="162" t="s">
        <v>161</v>
      </c>
      <c r="E16" s="163">
        <v>195.92</v>
      </c>
      <c r="F16" s="164"/>
      <c r="G16" s="165">
        <f>ROUND(E16*F16,2)</f>
        <v>0</v>
      </c>
      <c r="H16" s="142"/>
      <c r="I16" s="142"/>
      <c r="J16" s="142"/>
      <c r="K16" s="142"/>
      <c r="L16" s="142"/>
      <c r="M16" s="142"/>
      <c r="N16" s="142"/>
      <c r="O16" s="142"/>
      <c r="P16" s="142" t="s">
        <v>162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</row>
    <row r="17" spans="1:43" x14ac:dyDescent="0.2">
      <c r="A17" s="148" t="s">
        <v>131</v>
      </c>
      <c r="B17" s="149" t="s">
        <v>87</v>
      </c>
      <c r="C17" s="166" t="s">
        <v>89</v>
      </c>
      <c r="D17" s="150"/>
      <c r="E17" s="151"/>
      <c r="F17" s="152"/>
      <c r="G17" s="153">
        <f>SUMIF(P18:P35,"&lt;&gt;NOR",G18:G35)</f>
        <v>0</v>
      </c>
      <c r="P17" t="s">
        <v>132</v>
      </c>
    </row>
    <row r="18" spans="1:43" outlineLevel="1" x14ac:dyDescent="0.2">
      <c r="A18" s="160">
        <v>4</v>
      </c>
      <c r="B18" s="161" t="s">
        <v>925</v>
      </c>
      <c r="C18" s="167" t="s">
        <v>926</v>
      </c>
      <c r="D18" s="162" t="s">
        <v>244</v>
      </c>
      <c r="E18" s="163">
        <v>104.95</v>
      </c>
      <c r="F18" s="164"/>
      <c r="G18" s="165">
        <f t="shared" ref="G18:G31" si="0">ROUND(E18*F18,2)</f>
        <v>0</v>
      </c>
      <c r="H18" s="142"/>
      <c r="I18" s="142"/>
      <c r="J18" s="142"/>
      <c r="K18" s="142"/>
      <c r="L18" s="142"/>
      <c r="M18" s="142"/>
      <c r="N18" s="142"/>
      <c r="O18" s="142"/>
      <c r="P18" s="142" t="s">
        <v>234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ht="22.5" outlineLevel="1" x14ac:dyDescent="0.2">
      <c r="A19" s="160">
        <v>5</v>
      </c>
      <c r="B19" s="161" t="s">
        <v>927</v>
      </c>
      <c r="C19" s="167" t="s">
        <v>928</v>
      </c>
      <c r="D19" s="162" t="s">
        <v>244</v>
      </c>
      <c r="E19" s="163">
        <v>104.95</v>
      </c>
      <c r="F19" s="164"/>
      <c r="G19" s="165">
        <f t="shared" si="0"/>
        <v>0</v>
      </c>
      <c r="H19" s="142"/>
      <c r="I19" s="142"/>
      <c r="J19" s="142"/>
      <c r="K19" s="142"/>
      <c r="L19" s="142"/>
      <c r="M19" s="142"/>
      <c r="N19" s="142"/>
      <c r="O19" s="142"/>
      <c r="P19" s="142" t="s">
        <v>260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outlineLevel="1" x14ac:dyDescent="0.2">
      <c r="A20" s="160">
        <v>6</v>
      </c>
      <c r="B20" s="161" t="s">
        <v>929</v>
      </c>
      <c r="C20" s="167" t="s">
        <v>930</v>
      </c>
      <c r="D20" s="162" t="s">
        <v>334</v>
      </c>
      <c r="E20" s="163">
        <v>5</v>
      </c>
      <c r="F20" s="164"/>
      <c r="G20" s="165">
        <f t="shared" si="0"/>
        <v>0</v>
      </c>
      <c r="H20" s="142"/>
      <c r="I20" s="142"/>
      <c r="J20" s="142"/>
      <c r="K20" s="142"/>
      <c r="L20" s="142"/>
      <c r="M20" s="142"/>
      <c r="N20" s="142"/>
      <c r="O20" s="142"/>
      <c r="P20" s="142" t="s">
        <v>234</v>
      </c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</row>
    <row r="21" spans="1:43" outlineLevel="1" x14ac:dyDescent="0.2">
      <c r="A21" s="160">
        <v>7</v>
      </c>
      <c r="B21" s="161" t="s">
        <v>931</v>
      </c>
      <c r="C21" s="167" t="s">
        <v>932</v>
      </c>
      <c r="D21" s="162" t="s">
        <v>244</v>
      </c>
      <c r="E21" s="163">
        <v>104.95</v>
      </c>
      <c r="F21" s="164"/>
      <c r="G21" s="165">
        <f t="shared" si="0"/>
        <v>0</v>
      </c>
      <c r="H21" s="142"/>
      <c r="I21" s="142"/>
      <c r="J21" s="142"/>
      <c r="K21" s="142"/>
      <c r="L21" s="142"/>
      <c r="M21" s="142"/>
      <c r="N21" s="142"/>
      <c r="O21" s="142"/>
      <c r="P21" s="142" t="s">
        <v>234</v>
      </c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</row>
    <row r="22" spans="1:43" outlineLevel="1" x14ac:dyDescent="0.2">
      <c r="A22" s="160">
        <v>8</v>
      </c>
      <c r="B22" s="161" t="s">
        <v>933</v>
      </c>
      <c r="C22" s="167" t="s">
        <v>934</v>
      </c>
      <c r="D22" s="162" t="s">
        <v>244</v>
      </c>
      <c r="E22" s="163">
        <v>104.95</v>
      </c>
      <c r="F22" s="164"/>
      <c r="G22" s="165">
        <f t="shared" si="0"/>
        <v>0</v>
      </c>
      <c r="H22" s="142"/>
      <c r="I22" s="142"/>
      <c r="J22" s="142"/>
      <c r="K22" s="142"/>
      <c r="L22" s="142"/>
      <c r="M22" s="142"/>
      <c r="N22" s="142"/>
      <c r="O22" s="142"/>
      <c r="P22" s="142" t="s">
        <v>260</v>
      </c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</row>
    <row r="23" spans="1:43" outlineLevel="1" x14ac:dyDescent="0.2">
      <c r="A23" s="160">
        <v>9</v>
      </c>
      <c r="B23" s="161" t="s">
        <v>935</v>
      </c>
      <c r="C23" s="167" t="s">
        <v>936</v>
      </c>
      <c r="D23" s="162" t="s">
        <v>0</v>
      </c>
      <c r="E23" s="163">
        <v>104.95</v>
      </c>
      <c r="F23" s="164"/>
      <c r="G23" s="165">
        <f t="shared" si="0"/>
        <v>0</v>
      </c>
      <c r="H23" s="142"/>
      <c r="I23" s="142"/>
      <c r="J23" s="142"/>
      <c r="K23" s="142"/>
      <c r="L23" s="142"/>
      <c r="M23" s="142"/>
      <c r="N23" s="142"/>
      <c r="O23" s="142"/>
      <c r="P23" s="142" t="s">
        <v>234</v>
      </c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</row>
    <row r="24" spans="1:43" outlineLevel="1" x14ac:dyDescent="0.2">
      <c r="A24" s="160">
        <v>10</v>
      </c>
      <c r="B24" s="161" t="s">
        <v>937</v>
      </c>
      <c r="C24" s="167" t="s">
        <v>938</v>
      </c>
      <c r="D24" s="162" t="s">
        <v>244</v>
      </c>
      <c r="E24" s="163">
        <v>104.95</v>
      </c>
      <c r="F24" s="164"/>
      <c r="G24" s="165">
        <f t="shared" si="0"/>
        <v>0</v>
      </c>
      <c r="H24" s="142"/>
      <c r="I24" s="142"/>
      <c r="J24" s="142"/>
      <c r="K24" s="142"/>
      <c r="L24" s="142"/>
      <c r="M24" s="142"/>
      <c r="N24" s="142"/>
      <c r="O24" s="142"/>
      <c r="P24" s="142" t="s">
        <v>234</v>
      </c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</row>
    <row r="25" spans="1:43" outlineLevel="1" x14ac:dyDescent="0.2">
      <c r="A25" s="160">
        <v>11</v>
      </c>
      <c r="B25" s="161" t="s">
        <v>939</v>
      </c>
      <c r="C25" s="167" t="s">
        <v>940</v>
      </c>
      <c r="D25" s="162" t="s">
        <v>286</v>
      </c>
      <c r="E25" s="163">
        <v>5</v>
      </c>
      <c r="F25" s="164"/>
      <c r="G25" s="165">
        <f t="shared" si="0"/>
        <v>0</v>
      </c>
      <c r="H25" s="142"/>
      <c r="I25" s="142"/>
      <c r="J25" s="142"/>
      <c r="K25" s="142"/>
      <c r="L25" s="142"/>
      <c r="M25" s="142"/>
      <c r="N25" s="142"/>
      <c r="O25" s="142"/>
      <c r="P25" s="142" t="s">
        <v>234</v>
      </c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</row>
    <row r="26" spans="1:43" outlineLevel="1" x14ac:dyDescent="0.2">
      <c r="A26" s="160">
        <v>12</v>
      </c>
      <c r="B26" s="161" t="s">
        <v>941</v>
      </c>
      <c r="C26" s="167" t="s">
        <v>942</v>
      </c>
      <c r="D26" s="162" t="s">
        <v>286</v>
      </c>
      <c r="E26" s="163">
        <v>5</v>
      </c>
      <c r="F26" s="164"/>
      <c r="G26" s="165">
        <f t="shared" si="0"/>
        <v>0</v>
      </c>
      <c r="H26" s="142"/>
      <c r="I26" s="142"/>
      <c r="J26" s="142"/>
      <c r="K26" s="142"/>
      <c r="L26" s="142"/>
      <c r="M26" s="142"/>
      <c r="N26" s="142"/>
      <c r="O26" s="142"/>
      <c r="P26" s="142" t="s">
        <v>234</v>
      </c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</row>
    <row r="27" spans="1:43" outlineLevel="1" x14ac:dyDescent="0.2">
      <c r="A27" s="160">
        <v>13</v>
      </c>
      <c r="B27" s="161" t="s">
        <v>943</v>
      </c>
      <c r="C27" s="167" t="s">
        <v>944</v>
      </c>
      <c r="D27" s="162" t="s">
        <v>244</v>
      </c>
      <c r="E27" s="163">
        <v>104.95</v>
      </c>
      <c r="F27" s="164"/>
      <c r="G27" s="165">
        <f t="shared" si="0"/>
        <v>0</v>
      </c>
      <c r="H27" s="142"/>
      <c r="I27" s="142"/>
      <c r="J27" s="142"/>
      <c r="K27" s="142"/>
      <c r="L27" s="142"/>
      <c r="M27" s="142"/>
      <c r="N27" s="142"/>
      <c r="O27" s="142"/>
      <c r="P27" s="142" t="s">
        <v>234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</row>
    <row r="28" spans="1:43" outlineLevel="1" x14ac:dyDescent="0.2">
      <c r="A28" s="160">
        <v>14</v>
      </c>
      <c r="B28" s="161" t="s">
        <v>945</v>
      </c>
      <c r="C28" s="167" t="s">
        <v>946</v>
      </c>
      <c r="D28" s="162" t="s">
        <v>244</v>
      </c>
      <c r="E28" s="163">
        <v>104.95</v>
      </c>
      <c r="F28" s="164"/>
      <c r="G28" s="165">
        <f t="shared" si="0"/>
        <v>0</v>
      </c>
      <c r="H28" s="142"/>
      <c r="I28" s="142"/>
      <c r="J28" s="142"/>
      <c r="K28" s="142"/>
      <c r="L28" s="142"/>
      <c r="M28" s="142"/>
      <c r="N28" s="142"/>
      <c r="O28" s="142"/>
      <c r="P28" s="142" t="s">
        <v>234</v>
      </c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</row>
    <row r="29" spans="1:43" outlineLevel="1" x14ac:dyDescent="0.2">
      <c r="A29" s="160">
        <v>15</v>
      </c>
      <c r="B29" s="161" t="s">
        <v>317</v>
      </c>
      <c r="C29" s="167" t="s">
        <v>318</v>
      </c>
      <c r="D29" s="162" t="s">
        <v>244</v>
      </c>
      <c r="E29" s="163">
        <v>104.95</v>
      </c>
      <c r="F29" s="164"/>
      <c r="G29" s="165">
        <f t="shared" si="0"/>
        <v>0</v>
      </c>
      <c r="H29" s="142"/>
      <c r="I29" s="142"/>
      <c r="J29" s="142"/>
      <c r="K29" s="142"/>
      <c r="L29" s="142"/>
      <c r="M29" s="142"/>
      <c r="N29" s="142"/>
      <c r="O29" s="142"/>
      <c r="P29" s="142" t="s">
        <v>234</v>
      </c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</row>
    <row r="30" spans="1:43" ht="33.75" outlineLevel="1" x14ac:dyDescent="0.2">
      <c r="A30" s="160">
        <v>16</v>
      </c>
      <c r="B30" s="161" t="s">
        <v>935</v>
      </c>
      <c r="C30" s="167" t="s">
        <v>947</v>
      </c>
      <c r="D30" s="162" t="s">
        <v>948</v>
      </c>
      <c r="E30" s="163">
        <v>1</v>
      </c>
      <c r="F30" s="164"/>
      <c r="G30" s="165">
        <f t="shared" si="0"/>
        <v>0</v>
      </c>
      <c r="H30" s="142"/>
      <c r="I30" s="142"/>
      <c r="J30" s="142"/>
      <c r="K30" s="142"/>
      <c r="L30" s="142"/>
      <c r="M30" s="142"/>
      <c r="N30" s="142"/>
      <c r="O30" s="142"/>
      <c r="P30" s="142" t="s">
        <v>260</v>
      </c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</row>
    <row r="31" spans="1:43" outlineLevel="1" x14ac:dyDescent="0.2">
      <c r="A31" s="154">
        <v>17</v>
      </c>
      <c r="B31" s="155" t="s">
        <v>949</v>
      </c>
      <c r="C31" s="168" t="s">
        <v>950</v>
      </c>
      <c r="D31" s="156" t="s">
        <v>244</v>
      </c>
      <c r="E31" s="157">
        <v>107.05</v>
      </c>
      <c r="F31" s="158"/>
      <c r="G31" s="159">
        <f t="shared" si="0"/>
        <v>0</v>
      </c>
      <c r="H31" s="142"/>
      <c r="I31" s="142"/>
      <c r="J31" s="142"/>
      <c r="K31" s="142"/>
      <c r="L31" s="142"/>
      <c r="M31" s="142"/>
      <c r="N31" s="142"/>
      <c r="O31" s="142"/>
      <c r="P31" s="142" t="s">
        <v>951</v>
      </c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</row>
    <row r="32" spans="1:43" outlineLevel="1" x14ac:dyDescent="0.2">
      <c r="A32" s="145"/>
      <c r="B32" s="146"/>
      <c r="C32" s="173" t="s">
        <v>952</v>
      </c>
      <c r="D32" s="171"/>
      <c r="E32" s="172"/>
      <c r="F32" s="147"/>
      <c r="G32" s="147"/>
      <c r="H32" s="142"/>
      <c r="I32" s="142"/>
      <c r="J32" s="142"/>
      <c r="K32" s="142"/>
      <c r="L32" s="142"/>
      <c r="M32" s="142"/>
      <c r="N32" s="142"/>
      <c r="O32" s="142"/>
      <c r="P32" s="142" t="s">
        <v>164</v>
      </c>
      <c r="Q32" s="142">
        <v>0</v>
      </c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</row>
    <row r="33" spans="1:43" outlineLevel="1" x14ac:dyDescent="0.2">
      <c r="A33" s="145"/>
      <c r="B33" s="146"/>
      <c r="C33" s="173" t="s">
        <v>953</v>
      </c>
      <c r="D33" s="171"/>
      <c r="E33" s="172"/>
      <c r="F33" s="147"/>
      <c r="G33" s="147"/>
      <c r="H33" s="142"/>
      <c r="I33" s="142"/>
      <c r="J33" s="142"/>
      <c r="K33" s="142"/>
      <c r="L33" s="142"/>
      <c r="M33" s="142"/>
      <c r="N33" s="142"/>
      <c r="O33" s="142"/>
      <c r="P33" s="142" t="s">
        <v>164</v>
      </c>
      <c r="Q33" s="142">
        <v>0</v>
      </c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</row>
    <row r="34" spans="1:43" outlineLevel="1" x14ac:dyDescent="0.2">
      <c r="A34" s="145"/>
      <c r="B34" s="146"/>
      <c r="C34" s="173" t="s">
        <v>954</v>
      </c>
      <c r="D34" s="171"/>
      <c r="E34" s="172">
        <v>107.05</v>
      </c>
      <c r="F34" s="147"/>
      <c r="G34" s="147"/>
      <c r="H34" s="142"/>
      <c r="I34" s="142"/>
      <c r="J34" s="142"/>
      <c r="K34" s="142"/>
      <c r="L34" s="142"/>
      <c r="M34" s="142"/>
      <c r="N34" s="142"/>
      <c r="O34" s="142"/>
      <c r="P34" s="142" t="s">
        <v>164</v>
      </c>
      <c r="Q34" s="142">
        <v>0</v>
      </c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</row>
    <row r="35" spans="1:43" outlineLevel="1" x14ac:dyDescent="0.2">
      <c r="A35" s="160">
        <v>18</v>
      </c>
      <c r="B35" s="161" t="s">
        <v>319</v>
      </c>
      <c r="C35" s="167" t="s">
        <v>320</v>
      </c>
      <c r="D35" s="162" t="s">
        <v>226</v>
      </c>
      <c r="E35" s="163">
        <v>8.23</v>
      </c>
      <c r="F35" s="164"/>
      <c r="G35" s="165">
        <f>ROUND(E35*F35,2)</f>
        <v>0</v>
      </c>
      <c r="H35" s="142"/>
      <c r="I35" s="142"/>
      <c r="J35" s="142"/>
      <c r="K35" s="142"/>
      <c r="L35" s="142"/>
      <c r="M35" s="142"/>
      <c r="N35" s="142"/>
      <c r="O35" s="142"/>
      <c r="P35" s="142" t="s">
        <v>234</v>
      </c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</row>
    <row r="36" spans="1:43" x14ac:dyDescent="0.2">
      <c r="A36" s="148" t="s">
        <v>131</v>
      </c>
      <c r="B36" s="149" t="s">
        <v>100</v>
      </c>
      <c r="C36" s="166" t="s">
        <v>101</v>
      </c>
      <c r="D36" s="150"/>
      <c r="E36" s="151"/>
      <c r="F36" s="152"/>
      <c r="G36" s="153">
        <f>SUMIF(P37:P38,"&lt;&gt;NOR",G37:G38)</f>
        <v>0</v>
      </c>
      <c r="P36" t="s">
        <v>132</v>
      </c>
    </row>
    <row r="37" spans="1:43" ht="22.5" outlineLevel="1" x14ac:dyDescent="0.2">
      <c r="A37" s="160">
        <v>19</v>
      </c>
      <c r="B37" s="161" t="s">
        <v>955</v>
      </c>
      <c r="C37" s="167" t="s">
        <v>956</v>
      </c>
      <c r="D37" s="162" t="s">
        <v>161</v>
      </c>
      <c r="E37" s="163">
        <v>264.24</v>
      </c>
      <c r="F37" s="164"/>
      <c r="G37" s="165">
        <f>ROUND(E37*F37,2)</f>
        <v>0</v>
      </c>
      <c r="H37" s="142"/>
      <c r="I37" s="142"/>
      <c r="J37" s="142"/>
      <c r="K37" s="142"/>
      <c r="L37" s="142"/>
      <c r="M37" s="142"/>
      <c r="N37" s="142"/>
      <c r="O37" s="142"/>
      <c r="P37" s="142" t="s">
        <v>234</v>
      </c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</row>
    <row r="38" spans="1:43" ht="22.5" outlineLevel="1" x14ac:dyDescent="0.2">
      <c r="A38" s="160">
        <v>20</v>
      </c>
      <c r="B38" s="161" t="s">
        <v>957</v>
      </c>
      <c r="C38" s="167" t="s">
        <v>958</v>
      </c>
      <c r="D38" s="162" t="s">
        <v>226</v>
      </c>
      <c r="E38" s="163">
        <v>2.4900000000000002</v>
      </c>
      <c r="F38" s="164"/>
      <c r="G38" s="165">
        <f>ROUND(E38*F38,2)</f>
        <v>0</v>
      </c>
      <c r="H38" s="142"/>
      <c r="I38" s="142"/>
      <c r="J38" s="142"/>
      <c r="K38" s="142"/>
      <c r="L38" s="142"/>
      <c r="M38" s="142"/>
      <c r="N38" s="142"/>
      <c r="O38" s="142"/>
      <c r="P38" s="142" t="s">
        <v>234</v>
      </c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</row>
    <row r="39" spans="1:43" x14ac:dyDescent="0.2">
      <c r="A39" s="148" t="s">
        <v>131</v>
      </c>
      <c r="B39" s="149" t="s">
        <v>102</v>
      </c>
      <c r="C39" s="166" t="s">
        <v>103</v>
      </c>
      <c r="D39" s="150"/>
      <c r="E39" s="151"/>
      <c r="F39" s="152"/>
      <c r="G39" s="153">
        <f>SUMIF(P40:P47,"&lt;&gt;NOR",G40:G47)</f>
        <v>0</v>
      </c>
      <c r="P39" t="s">
        <v>132</v>
      </c>
    </row>
    <row r="40" spans="1:43" ht="22.5" outlineLevel="1" x14ac:dyDescent="0.2">
      <c r="A40" s="154">
        <v>21</v>
      </c>
      <c r="B40" s="155" t="s">
        <v>407</v>
      </c>
      <c r="C40" s="168" t="s">
        <v>408</v>
      </c>
      <c r="D40" s="156" t="s">
        <v>286</v>
      </c>
      <c r="E40" s="157">
        <v>30</v>
      </c>
      <c r="F40" s="158"/>
      <c r="G40" s="159">
        <f>ROUND(E40*F40,2)</f>
        <v>0</v>
      </c>
      <c r="H40" s="142"/>
      <c r="I40" s="142"/>
      <c r="J40" s="142"/>
      <c r="K40" s="142"/>
      <c r="L40" s="142"/>
      <c r="M40" s="142"/>
      <c r="N40" s="142"/>
      <c r="O40" s="142"/>
      <c r="P40" s="142" t="s">
        <v>234</v>
      </c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</row>
    <row r="41" spans="1:43" outlineLevel="1" x14ac:dyDescent="0.2">
      <c r="A41" s="145"/>
      <c r="B41" s="146"/>
      <c r="C41" s="173" t="s">
        <v>959</v>
      </c>
      <c r="D41" s="171"/>
      <c r="E41" s="172"/>
      <c r="F41" s="147"/>
      <c r="G41" s="147"/>
      <c r="H41" s="142"/>
      <c r="I41" s="142"/>
      <c r="J41" s="142"/>
      <c r="K41" s="142"/>
      <c r="L41" s="142"/>
      <c r="M41" s="142"/>
      <c r="N41" s="142"/>
      <c r="O41" s="142"/>
      <c r="P41" s="142" t="s">
        <v>164</v>
      </c>
      <c r="Q41" s="142">
        <v>0</v>
      </c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</row>
    <row r="42" spans="1:43" outlineLevel="1" x14ac:dyDescent="0.2">
      <c r="A42" s="145"/>
      <c r="B42" s="146"/>
      <c r="C42" s="173" t="s">
        <v>789</v>
      </c>
      <c r="D42" s="171"/>
      <c r="E42" s="172">
        <v>30</v>
      </c>
      <c r="F42" s="147"/>
      <c r="G42" s="147"/>
      <c r="H42" s="142"/>
      <c r="I42" s="142"/>
      <c r="J42" s="142"/>
      <c r="K42" s="142"/>
      <c r="L42" s="142"/>
      <c r="M42" s="142"/>
      <c r="N42" s="142"/>
      <c r="O42" s="142"/>
      <c r="P42" s="142" t="s">
        <v>164</v>
      </c>
      <c r="Q42" s="142">
        <v>0</v>
      </c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</row>
    <row r="43" spans="1:43" ht="22.5" outlineLevel="1" x14ac:dyDescent="0.2">
      <c r="A43" s="160">
        <v>22</v>
      </c>
      <c r="B43" s="161" t="s">
        <v>960</v>
      </c>
      <c r="C43" s="167" t="s">
        <v>1017</v>
      </c>
      <c r="D43" s="162" t="s">
        <v>286</v>
      </c>
      <c r="E43" s="163">
        <v>30</v>
      </c>
      <c r="F43" s="164"/>
      <c r="G43" s="165">
        <f>ROUND(E43*F43,2)</f>
        <v>0</v>
      </c>
      <c r="H43" s="142"/>
      <c r="I43" s="142"/>
      <c r="J43" s="142"/>
      <c r="K43" s="142"/>
      <c r="L43" s="142"/>
      <c r="M43" s="142"/>
      <c r="N43" s="142"/>
      <c r="O43" s="142"/>
      <c r="P43" s="142" t="s">
        <v>260</v>
      </c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</row>
    <row r="44" spans="1:43" outlineLevel="1" x14ac:dyDescent="0.2">
      <c r="A44" s="160">
        <v>23</v>
      </c>
      <c r="B44" s="161" t="s">
        <v>961</v>
      </c>
      <c r="C44" s="167" t="s">
        <v>962</v>
      </c>
      <c r="D44" s="162" t="s">
        <v>286</v>
      </c>
      <c r="E44" s="163">
        <v>30</v>
      </c>
      <c r="F44" s="164"/>
      <c r="G44" s="165">
        <f>ROUND(E44*F44,2)</f>
        <v>0</v>
      </c>
      <c r="H44" s="142"/>
      <c r="I44" s="142"/>
      <c r="J44" s="142"/>
      <c r="K44" s="142"/>
      <c r="L44" s="142"/>
      <c r="M44" s="142"/>
      <c r="N44" s="142"/>
      <c r="O44" s="142"/>
      <c r="P44" s="142" t="s">
        <v>234</v>
      </c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</row>
    <row r="45" spans="1:43" outlineLevel="1" x14ac:dyDescent="0.2">
      <c r="A45" s="160">
        <v>24</v>
      </c>
      <c r="B45" s="161" t="s">
        <v>841</v>
      </c>
      <c r="C45" s="167" t="s">
        <v>842</v>
      </c>
      <c r="D45" s="162" t="s">
        <v>286</v>
      </c>
      <c r="E45" s="163">
        <v>15</v>
      </c>
      <c r="F45" s="164"/>
      <c r="G45" s="165">
        <f>ROUND(E45*F45,2)</f>
        <v>0</v>
      </c>
      <c r="H45" s="142"/>
      <c r="I45" s="142"/>
      <c r="J45" s="142"/>
      <c r="K45" s="142"/>
      <c r="L45" s="142"/>
      <c r="M45" s="142"/>
      <c r="N45" s="142"/>
      <c r="O45" s="142"/>
      <c r="P45" s="142" t="s">
        <v>260</v>
      </c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</row>
    <row r="46" spans="1:43" outlineLevel="1" x14ac:dyDescent="0.2">
      <c r="A46" s="160">
        <v>25</v>
      </c>
      <c r="B46" s="161" t="s">
        <v>416</v>
      </c>
      <c r="C46" s="167" t="s">
        <v>417</v>
      </c>
      <c r="D46" s="162" t="s">
        <v>286</v>
      </c>
      <c r="E46" s="163">
        <v>15</v>
      </c>
      <c r="F46" s="164"/>
      <c r="G46" s="165">
        <f>ROUND(E46*F46,2)</f>
        <v>0</v>
      </c>
      <c r="H46" s="142"/>
      <c r="I46" s="142"/>
      <c r="J46" s="142"/>
      <c r="K46" s="142"/>
      <c r="L46" s="142"/>
      <c r="M46" s="142"/>
      <c r="N46" s="142"/>
      <c r="O46" s="142"/>
      <c r="P46" s="142" t="s">
        <v>260</v>
      </c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</row>
    <row r="47" spans="1:43" outlineLevel="1" x14ac:dyDescent="0.2">
      <c r="A47" s="160">
        <v>26</v>
      </c>
      <c r="B47" s="161" t="s">
        <v>418</v>
      </c>
      <c r="C47" s="167" t="s">
        <v>419</v>
      </c>
      <c r="D47" s="162" t="s">
        <v>226</v>
      </c>
      <c r="E47" s="163">
        <v>0.54</v>
      </c>
      <c r="F47" s="164"/>
      <c r="G47" s="165">
        <f>ROUND(E47*F47,2)</f>
        <v>0</v>
      </c>
      <c r="H47" s="142"/>
      <c r="I47" s="142"/>
      <c r="J47" s="142"/>
      <c r="K47" s="142"/>
      <c r="L47" s="142"/>
      <c r="M47" s="142"/>
      <c r="N47" s="142"/>
      <c r="O47" s="142"/>
      <c r="P47" s="142" t="s">
        <v>234</v>
      </c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</row>
    <row r="48" spans="1:43" x14ac:dyDescent="0.2">
      <c r="A48" s="148" t="s">
        <v>131</v>
      </c>
      <c r="B48" s="149" t="s">
        <v>108</v>
      </c>
      <c r="C48" s="166" t="s">
        <v>109</v>
      </c>
      <c r="D48" s="150"/>
      <c r="E48" s="151"/>
      <c r="F48" s="152"/>
      <c r="G48" s="153">
        <f>SUMIF(P49:P57,"&lt;&gt;NOR",G49:G57)</f>
        <v>0</v>
      </c>
      <c r="P48" t="s">
        <v>132</v>
      </c>
    </row>
    <row r="49" spans="1:43" outlineLevel="1" x14ac:dyDescent="0.2">
      <c r="A49" s="154">
        <v>27</v>
      </c>
      <c r="B49" s="155" t="s">
        <v>963</v>
      </c>
      <c r="C49" s="168" t="s">
        <v>964</v>
      </c>
      <c r="D49" s="156" t="s">
        <v>161</v>
      </c>
      <c r="E49" s="157">
        <v>264.24</v>
      </c>
      <c r="F49" s="158"/>
      <c r="G49" s="159">
        <f>ROUND(E49*F49,2)</f>
        <v>0</v>
      </c>
      <c r="H49" s="142"/>
      <c r="I49" s="142"/>
      <c r="J49" s="142"/>
      <c r="K49" s="142"/>
      <c r="L49" s="142"/>
      <c r="M49" s="142"/>
      <c r="N49" s="142"/>
      <c r="O49" s="142"/>
      <c r="P49" s="142" t="s">
        <v>234</v>
      </c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</row>
    <row r="50" spans="1:43" outlineLevel="1" x14ac:dyDescent="0.2">
      <c r="A50" s="145"/>
      <c r="B50" s="146"/>
      <c r="C50" s="173" t="s">
        <v>965</v>
      </c>
      <c r="D50" s="171"/>
      <c r="E50" s="172"/>
      <c r="F50" s="147"/>
      <c r="G50" s="147"/>
      <c r="H50" s="142"/>
      <c r="I50" s="142"/>
      <c r="J50" s="142"/>
      <c r="K50" s="142"/>
      <c r="L50" s="142"/>
      <c r="M50" s="142"/>
      <c r="N50" s="142"/>
      <c r="O50" s="142"/>
      <c r="P50" s="142" t="s">
        <v>164</v>
      </c>
      <c r="Q50" s="142">
        <v>0</v>
      </c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</row>
    <row r="51" spans="1:43" outlineLevel="1" x14ac:dyDescent="0.2">
      <c r="A51" s="145"/>
      <c r="B51" s="146"/>
      <c r="C51" s="173" t="s">
        <v>966</v>
      </c>
      <c r="D51" s="171"/>
      <c r="E51" s="172">
        <v>264.24</v>
      </c>
      <c r="F51" s="147"/>
      <c r="G51" s="147"/>
      <c r="H51" s="142"/>
      <c r="I51" s="142"/>
      <c r="J51" s="142"/>
      <c r="K51" s="142"/>
      <c r="L51" s="142"/>
      <c r="M51" s="142"/>
      <c r="N51" s="142"/>
      <c r="O51" s="142"/>
      <c r="P51" s="142" t="s">
        <v>164</v>
      </c>
      <c r="Q51" s="142">
        <v>0</v>
      </c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</row>
    <row r="52" spans="1:43" ht="22.5" outlineLevel="1" x14ac:dyDescent="0.2">
      <c r="A52" s="154">
        <v>28</v>
      </c>
      <c r="B52" s="155" t="s">
        <v>967</v>
      </c>
      <c r="C52" s="168" t="s">
        <v>968</v>
      </c>
      <c r="D52" s="156" t="s">
        <v>334</v>
      </c>
      <c r="E52" s="157">
        <v>1117.51</v>
      </c>
      <c r="F52" s="158"/>
      <c r="G52" s="159">
        <f>ROUND(E52*F52,2)</f>
        <v>0</v>
      </c>
      <c r="H52" s="142"/>
      <c r="I52" s="142"/>
      <c r="J52" s="142"/>
      <c r="K52" s="142"/>
      <c r="L52" s="142"/>
      <c r="M52" s="142"/>
      <c r="N52" s="142"/>
      <c r="O52" s="142"/>
      <c r="P52" s="142" t="s">
        <v>260</v>
      </c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</row>
    <row r="53" spans="1:43" outlineLevel="1" x14ac:dyDescent="0.2">
      <c r="A53" s="145"/>
      <c r="B53" s="146"/>
      <c r="C53" s="173" t="s">
        <v>969</v>
      </c>
      <c r="D53" s="171"/>
      <c r="E53" s="172"/>
      <c r="F53" s="147"/>
      <c r="G53" s="147"/>
      <c r="H53" s="142"/>
      <c r="I53" s="142"/>
      <c r="J53" s="142"/>
      <c r="K53" s="142"/>
      <c r="L53" s="142"/>
      <c r="M53" s="142"/>
      <c r="N53" s="142"/>
      <c r="O53" s="142"/>
      <c r="P53" s="142" t="s">
        <v>164</v>
      </c>
      <c r="Q53" s="142">
        <v>0</v>
      </c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</row>
    <row r="54" spans="1:43" outlineLevel="1" x14ac:dyDescent="0.2">
      <c r="A54" s="145"/>
      <c r="B54" s="146"/>
      <c r="C54" s="173" t="s">
        <v>970</v>
      </c>
      <c r="D54" s="171"/>
      <c r="E54" s="172"/>
      <c r="F54" s="147"/>
      <c r="G54" s="147"/>
      <c r="H54" s="142"/>
      <c r="I54" s="142"/>
      <c r="J54" s="142"/>
      <c r="K54" s="142"/>
      <c r="L54" s="142"/>
      <c r="M54" s="142"/>
      <c r="N54" s="142"/>
      <c r="O54" s="142"/>
      <c r="P54" s="142" t="s">
        <v>164</v>
      </c>
      <c r="Q54" s="142">
        <v>0</v>
      </c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</row>
    <row r="55" spans="1:43" outlineLevel="1" x14ac:dyDescent="0.2">
      <c r="A55" s="145"/>
      <c r="B55" s="146"/>
      <c r="C55" s="173" t="s">
        <v>971</v>
      </c>
      <c r="D55" s="171"/>
      <c r="E55" s="172">
        <v>1117.51</v>
      </c>
      <c r="F55" s="147"/>
      <c r="G55" s="147"/>
      <c r="H55" s="142"/>
      <c r="I55" s="142"/>
      <c r="J55" s="142"/>
      <c r="K55" s="142"/>
      <c r="L55" s="142"/>
      <c r="M55" s="142"/>
      <c r="N55" s="142"/>
      <c r="O55" s="142"/>
      <c r="P55" s="142" t="s">
        <v>164</v>
      </c>
      <c r="Q55" s="142">
        <v>0</v>
      </c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</row>
    <row r="56" spans="1:43" ht="22.5" outlineLevel="1" x14ac:dyDescent="0.2">
      <c r="A56" s="160">
        <v>29</v>
      </c>
      <c r="B56" s="161" t="s">
        <v>972</v>
      </c>
      <c r="C56" s="167" t="s">
        <v>973</v>
      </c>
      <c r="D56" s="162" t="s">
        <v>244</v>
      </c>
      <c r="E56" s="163">
        <v>217.35</v>
      </c>
      <c r="F56" s="164"/>
      <c r="G56" s="165">
        <f>ROUND(E56*F56,2)</f>
        <v>0</v>
      </c>
      <c r="H56" s="142"/>
      <c r="I56" s="142"/>
      <c r="J56" s="142"/>
      <c r="K56" s="142"/>
      <c r="L56" s="142"/>
      <c r="M56" s="142"/>
      <c r="N56" s="142"/>
      <c r="O56" s="142"/>
      <c r="P56" s="142" t="s">
        <v>234</v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</row>
    <row r="57" spans="1:43" outlineLevel="1" x14ac:dyDescent="0.2">
      <c r="A57" s="160">
        <v>30</v>
      </c>
      <c r="B57" s="161" t="s">
        <v>974</v>
      </c>
      <c r="C57" s="167" t="s">
        <v>975</v>
      </c>
      <c r="D57" s="162" t="s">
        <v>226</v>
      </c>
      <c r="E57" s="163">
        <v>2.48</v>
      </c>
      <c r="F57" s="164"/>
      <c r="G57" s="165">
        <f>ROUND(E57*F57,2)</f>
        <v>0</v>
      </c>
      <c r="H57" s="142"/>
      <c r="I57" s="142"/>
      <c r="J57" s="142"/>
      <c r="K57" s="142"/>
      <c r="L57" s="142"/>
      <c r="M57" s="142"/>
      <c r="N57" s="142"/>
      <c r="O57" s="142"/>
      <c r="P57" s="142" t="s">
        <v>234</v>
      </c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</row>
    <row r="58" spans="1:43" x14ac:dyDescent="0.2">
      <c r="A58" s="148" t="s">
        <v>131</v>
      </c>
      <c r="B58" s="149" t="s">
        <v>112</v>
      </c>
      <c r="C58" s="166" t="s">
        <v>113</v>
      </c>
      <c r="D58" s="150"/>
      <c r="E58" s="151"/>
      <c r="F58" s="152"/>
      <c r="G58" s="153">
        <f>SUMIF(P59:P68,"&lt;&gt;NOR",G59:G68)</f>
        <v>0</v>
      </c>
      <c r="P58" t="s">
        <v>132</v>
      </c>
    </row>
    <row r="59" spans="1:43" outlineLevel="1" x14ac:dyDescent="0.2">
      <c r="A59" s="154">
        <v>31</v>
      </c>
      <c r="B59" s="155" t="s">
        <v>976</v>
      </c>
      <c r="C59" s="168" t="s">
        <v>977</v>
      </c>
      <c r="D59" s="156" t="s">
        <v>161</v>
      </c>
      <c r="E59" s="157">
        <v>30</v>
      </c>
      <c r="F59" s="158"/>
      <c r="G59" s="159">
        <f>ROUND(E59*F59,2)</f>
        <v>0</v>
      </c>
      <c r="H59" s="142"/>
      <c r="I59" s="142"/>
      <c r="J59" s="142"/>
      <c r="K59" s="142"/>
      <c r="L59" s="142"/>
      <c r="M59" s="142"/>
      <c r="N59" s="142"/>
      <c r="O59" s="142"/>
      <c r="P59" s="142" t="s">
        <v>234</v>
      </c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</row>
    <row r="60" spans="1:43" outlineLevel="1" x14ac:dyDescent="0.2">
      <c r="A60" s="145"/>
      <c r="B60" s="146"/>
      <c r="C60" s="173" t="s">
        <v>978</v>
      </c>
      <c r="D60" s="171"/>
      <c r="E60" s="172"/>
      <c r="F60" s="147"/>
      <c r="G60" s="147"/>
      <c r="H60" s="142"/>
      <c r="I60" s="142"/>
      <c r="J60" s="142"/>
      <c r="K60" s="142"/>
      <c r="L60" s="142"/>
      <c r="M60" s="142"/>
      <c r="N60" s="142"/>
      <c r="O60" s="142"/>
      <c r="P60" s="142" t="s">
        <v>164</v>
      </c>
      <c r="Q60" s="142">
        <v>0</v>
      </c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</row>
    <row r="61" spans="1:43" outlineLevel="1" x14ac:dyDescent="0.2">
      <c r="A61" s="145"/>
      <c r="B61" s="146"/>
      <c r="C61" s="173" t="s">
        <v>789</v>
      </c>
      <c r="D61" s="171"/>
      <c r="E61" s="172">
        <v>30</v>
      </c>
      <c r="F61" s="147"/>
      <c r="G61" s="147"/>
      <c r="H61" s="142"/>
      <c r="I61" s="142"/>
      <c r="J61" s="142"/>
      <c r="K61" s="142"/>
      <c r="L61" s="142"/>
      <c r="M61" s="142"/>
      <c r="N61" s="142"/>
      <c r="O61" s="142"/>
      <c r="P61" s="142" t="s">
        <v>164</v>
      </c>
      <c r="Q61" s="142">
        <v>0</v>
      </c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</row>
    <row r="62" spans="1:43" outlineLevel="1" x14ac:dyDescent="0.2">
      <c r="A62" s="154">
        <v>32</v>
      </c>
      <c r="B62" s="155" t="s">
        <v>979</v>
      </c>
      <c r="C62" s="168" t="s">
        <v>980</v>
      </c>
      <c r="D62" s="156" t="s">
        <v>161</v>
      </c>
      <c r="E62" s="157">
        <v>30</v>
      </c>
      <c r="F62" s="158"/>
      <c r="G62" s="159">
        <f>ROUND(E62*F62,2)</f>
        <v>0</v>
      </c>
      <c r="H62" s="142"/>
      <c r="I62" s="142"/>
      <c r="J62" s="142"/>
      <c r="K62" s="142"/>
      <c r="L62" s="142"/>
      <c r="M62" s="142"/>
      <c r="N62" s="142"/>
      <c r="O62" s="142"/>
      <c r="P62" s="142" t="s">
        <v>234</v>
      </c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</row>
    <row r="63" spans="1:43" outlineLevel="1" x14ac:dyDescent="0.2">
      <c r="A63" s="145"/>
      <c r="B63" s="146"/>
      <c r="C63" s="173" t="s">
        <v>981</v>
      </c>
      <c r="D63" s="171"/>
      <c r="E63" s="172"/>
      <c r="F63" s="147"/>
      <c r="G63" s="147"/>
      <c r="H63" s="142"/>
      <c r="I63" s="142"/>
      <c r="J63" s="142"/>
      <c r="K63" s="142"/>
      <c r="L63" s="142"/>
      <c r="M63" s="142"/>
      <c r="N63" s="142"/>
      <c r="O63" s="142"/>
      <c r="P63" s="142" t="s">
        <v>164</v>
      </c>
      <c r="Q63" s="142">
        <v>0</v>
      </c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</row>
    <row r="64" spans="1:43" outlineLevel="1" x14ac:dyDescent="0.2">
      <c r="A64" s="145"/>
      <c r="B64" s="146"/>
      <c r="C64" s="173" t="s">
        <v>789</v>
      </c>
      <c r="D64" s="171"/>
      <c r="E64" s="172">
        <v>30</v>
      </c>
      <c r="F64" s="147"/>
      <c r="G64" s="147"/>
      <c r="H64" s="142"/>
      <c r="I64" s="142"/>
      <c r="J64" s="142"/>
      <c r="K64" s="142"/>
      <c r="L64" s="142"/>
      <c r="M64" s="142"/>
      <c r="N64" s="142"/>
      <c r="O64" s="142"/>
      <c r="P64" s="142" t="s">
        <v>164</v>
      </c>
      <c r="Q64" s="142">
        <v>0</v>
      </c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</row>
    <row r="65" spans="1:43" outlineLevel="1" x14ac:dyDescent="0.2">
      <c r="A65" s="154">
        <v>33</v>
      </c>
      <c r="B65" s="155" t="s">
        <v>496</v>
      </c>
      <c r="C65" s="168" t="s">
        <v>497</v>
      </c>
      <c r="D65" s="156" t="s">
        <v>161</v>
      </c>
      <c r="E65" s="157">
        <v>30</v>
      </c>
      <c r="F65" s="158"/>
      <c r="G65" s="159">
        <f>ROUND(E65*F65,2)</f>
        <v>0</v>
      </c>
      <c r="H65" s="142"/>
      <c r="I65" s="142"/>
      <c r="J65" s="142"/>
      <c r="K65" s="142"/>
      <c r="L65" s="142"/>
      <c r="M65" s="142"/>
      <c r="N65" s="142"/>
      <c r="O65" s="142"/>
      <c r="P65" s="142" t="s">
        <v>234</v>
      </c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</row>
    <row r="66" spans="1:43" ht="22.5" outlineLevel="1" x14ac:dyDescent="0.2">
      <c r="A66" s="145"/>
      <c r="B66" s="146"/>
      <c r="C66" s="173" t="s">
        <v>982</v>
      </c>
      <c r="D66" s="171"/>
      <c r="E66" s="172"/>
      <c r="F66" s="147"/>
      <c r="G66" s="147"/>
      <c r="H66" s="142"/>
      <c r="I66" s="142"/>
      <c r="J66" s="142"/>
      <c r="K66" s="142"/>
      <c r="L66" s="142"/>
      <c r="M66" s="142"/>
      <c r="N66" s="142"/>
      <c r="O66" s="142"/>
      <c r="P66" s="142" t="s">
        <v>164</v>
      </c>
      <c r="Q66" s="142">
        <v>0</v>
      </c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</row>
    <row r="67" spans="1:43" outlineLevel="1" x14ac:dyDescent="0.2">
      <c r="A67" s="145"/>
      <c r="B67" s="146"/>
      <c r="C67" s="173" t="s">
        <v>789</v>
      </c>
      <c r="D67" s="171"/>
      <c r="E67" s="172">
        <v>30</v>
      </c>
      <c r="F67" s="147"/>
      <c r="G67" s="147"/>
      <c r="H67" s="142"/>
      <c r="I67" s="142"/>
      <c r="J67" s="142"/>
      <c r="K67" s="142"/>
      <c r="L67" s="142"/>
      <c r="M67" s="142"/>
      <c r="N67" s="142"/>
      <c r="O67" s="142"/>
      <c r="P67" s="142" t="s">
        <v>164</v>
      </c>
      <c r="Q67" s="142">
        <v>0</v>
      </c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</row>
    <row r="68" spans="1:43" outlineLevel="1" x14ac:dyDescent="0.2">
      <c r="A68" s="160">
        <v>34</v>
      </c>
      <c r="B68" s="161" t="s">
        <v>979</v>
      </c>
      <c r="C68" s="167" t="s">
        <v>980</v>
      </c>
      <c r="D68" s="162" t="s">
        <v>161</v>
      </c>
      <c r="E68" s="163">
        <v>104.95</v>
      </c>
      <c r="F68" s="164"/>
      <c r="G68" s="165">
        <f>ROUND(E68*F68,2)</f>
        <v>0</v>
      </c>
      <c r="H68" s="142"/>
      <c r="I68" s="142"/>
      <c r="J68" s="142"/>
      <c r="K68" s="142"/>
      <c r="L68" s="142"/>
      <c r="M68" s="142"/>
      <c r="N68" s="142"/>
      <c r="O68" s="142"/>
      <c r="P68" s="142" t="s">
        <v>234</v>
      </c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</row>
    <row r="69" spans="1:43" x14ac:dyDescent="0.2">
      <c r="A69" s="148" t="s">
        <v>131</v>
      </c>
      <c r="B69" s="149" t="s">
        <v>114</v>
      </c>
      <c r="C69" s="166" t="s">
        <v>115</v>
      </c>
      <c r="D69" s="150"/>
      <c r="E69" s="151"/>
      <c r="F69" s="152"/>
      <c r="G69" s="153">
        <f>SUMIF(P70:P77,"&lt;&gt;NOR",G70:G77)</f>
        <v>0</v>
      </c>
      <c r="P69" t="s">
        <v>132</v>
      </c>
    </row>
    <row r="70" spans="1:43" outlineLevel="1" x14ac:dyDescent="0.2">
      <c r="A70" s="154">
        <v>35</v>
      </c>
      <c r="B70" s="155" t="s">
        <v>983</v>
      </c>
      <c r="C70" s="168" t="s">
        <v>984</v>
      </c>
      <c r="D70" s="156" t="s">
        <v>161</v>
      </c>
      <c r="E70" s="157">
        <v>900.82</v>
      </c>
      <c r="F70" s="158"/>
      <c r="G70" s="159">
        <f>ROUND(E70*F70,2)</f>
        <v>0</v>
      </c>
      <c r="H70" s="142"/>
      <c r="I70" s="142"/>
      <c r="J70" s="142"/>
      <c r="K70" s="142"/>
      <c r="L70" s="142"/>
      <c r="M70" s="142"/>
      <c r="N70" s="142"/>
      <c r="O70" s="142"/>
      <c r="P70" s="142" t="s">
        <v>234</v>
      </c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</row>
    <row r="71" spans="1:43" outlineLevel="1" x14ac:dyDescent="0.2">
      <c r="A71" s="145"/>
      <c r="B71" s="146"/>
      <c r="C71" s="173" t="s">
        <v>985</v>
      </c>
      <c r="D71" s="171"/>
      <c r="E71" s="172"/>
      <c r="F71" s="147"/>
      <c r="G71" s="147"/>
      <c r="H71" s="142"/>
      <c r="I71" s="142"/>
      <c r="J71" s="142"/>
      <c r="K71" s="142"/>
      <c r="L71" s="142"/>
      <c r="M71" s="142"/>
      <c r="N71" s="142"/>
      <c r="O71" s="142"/>
      <c r="P71" s="142" t="s">
        <v>164</v>
      </c>
      <c r="Q71" s="142">
        <v>0</v>
      </c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</row>
    <row r="72" spans="1:43" ht="22.5" outlineLevel="1" x14ac:dyDescent="0.2">
      <c r="A72" s="145"/>
      <c r="B72" s="146"/>
      <c r="C72" s="173" t="s">
        <v>986</v>
      </c>
      <c r="D72" s="171"/>
      <c r="E72" s="172"/>
      <c r="F72" s="147"/>
      <c r="G72" s="147"/>
      <c r="H72" s="142"/>
      <c r="I72" s="142"/>
      <c r="J72" s="142"/>
      <c r="K72" s="142"/>
      <c r="L72" s="142"/>
      <c r="M72" s="142"/>
      <c r="N72" s="142"/>
      <c r="O72" s="142"/>
      <c r="P72" s="142" t="s">
        <v>164</v>
      </c>
      <c r="Q72" s="142">
        <v>0</v>
      </c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</row>
    <row r="73" spans="1:43" outlineLevel="1" x14ac:dyDescent="0.2">
      <c r="A73" s="145"/>
      <c r="B73" s="146"/>
      <c r="C73" s="173" t="s">
        <v>987</v>
      </c>
      <c r="D73" s="171"/>
      <c r="E73" s="172"/>
      <c r="F73" s="147"/>
      <c r="G73" s="147"/>
      <c r="H73" s="142"/>
      <c r="I73" s="142"/>
      <c r="J73" s="142"/>
      <c r="K73" s="142"/>
      <c r="L73" s="142"/>
      <c r="M73" s="142"/>
      <c r="N73" s="142"/>
      <c r="O73" s="142"/>
      <c r="P73" s="142" t="s">
        <v>164</v>
      </c>
      <c r="Q73" s="142">
        <v>0</v>
      </c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</row>
    <row r="74" spans="1:43" outlineLevel="1" x14ac:dyDescent="0.2">
      <c r="A74" s="145"/>
      <c r="B74" s="146"/>
      <c r="C74" s="173" t="s">
        <v>988</v>
      </c>
      <c r="D74" s="171"/>
      <c r="E74" s="172"/>
      <c r="F74" s="147"/>
      <c r="G74" s="147"/>
      <c r="H74" s="142"/>
      <c r="I74" s="142"/>
      <c r="J74" s="142"/>
      <c r="K74" s="142"/>
      <c r="L74" s="142"/>
      <c r="M74" s="142"/>
      <c r="N74" s="142"/>
      <c r="O74" s="142"/>
      <c r="P74" s="142" t="s">
        <v>164</v>
      </c>
      <c r="Q74" s="142">
        <v>0</v>
      </c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</row>
    <row r="75" spans="1:43" outlineLevel="1" x14ac:dyDescent="0.2">
      <c r="A75" s="145"/>
      <c r="B75" s="146"/>
      <c r="C75" s="173" t="s">
        <v>989</v>
      </c>
      <c r="D75" s="171"/>
      <c r="E75" s="172">
        <v>900.82</v>
      </c>
      <c r="F75" s="147"/>
      <c r="G75" s="147"/>
      <c r="H75" s="142"/>
      <c r="I75" s="142"/>
      <c r="J75" s="142"/>
      <c r="K75" s="142"/>
      <c r="L75" s="142"/>
      <c r="M75" s="142"/>
      <c r="N75" s="142"/>
      <c r="O75" s="142"/>
      <c r="P75" s="142" t="s">
        <v>164</v>
      </c>
      <c r="Q75" s="142">
        <v>0</v>
      </c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</row>
    <row r="76" spans="1:43" outlineLevel="1" x14ac:dyDescent="0.2">
      <c r="A76" s="145"/>
      <c r="B76" s="146"/>
      <c r="C76" s="173" t="s">
        <v>990</v>
      </c>
      <c r="D76" s="171"/>
      <c r="E76" s="172"/>
      <c r="F76" s="147"/>
      <c r="G76" s="147"/>
      <c r="H76" s="142"/>
      <c r="I76" s="142"/>
      <c r="J76" s="142"/>
      <c r="K76" s="142"/>
      <c r="L76" s="142"/>
      <c r="M76" s="142"/>
      <c r="N76" s="142"/>
      <c r="O76" s="142"/>
      <c r="P76" s="142" t="s">
        <v>164</v>
      </c>
      <c r="Q76" s="142">
        <v>0</v>
      </c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</row>
    <row r="77" spans="1:43" outlineLevel="1" x14ac:dyDescent="0.2">
      <c r="A77" s="160">
        <v>36</v>
      </c>
      <c r="B77" s="161" t="s">
        <v>991</v>
      </c>
      <c r="C77" s="167" t="s">
        <v>992</v>
      </c>
      <c r="D77" s="162" t="s">
        <v>161</v>
      </c>
      <c r="E77" s="163">
        <v>900.82</v>
      </c>
      <c r="F77" s="164"/>
      <c r="G77" s="165">
        <f>ROUND(E77*F77,2)</f>
        <v>0</v>
      </c>
      <c r="H77" s="142"/>
      <c r="I77" s="142"/>
      <c r="J77" s="142"/>
      <c r="K77" s="142"/>
      <c r="L77" s="142"/>
      <c r="M77" s="142"/>
      <c r="N77" s="142"/>
      <c r="O77" s="142"/>
      <c r="P77" s="142" t="s">
        <v>234</v>
      </c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</row>
    <row r="78" spans="1:43" x14ac:dyDescent="0.2">
      <c r="A78" s="148" t="s">
        <v>131</v>
      </c>
      <c r="B78" s="149" t="s">
        <v>75</v>
      </c>
      <c r="C78" s="166" t="s">
        <v>76</v>
      </c>
      <c r="D78" s="150"/>
      <c r="E78" s="151"/>
      <c r="F78" s="152"/>
      <c r="G78" s="153">
        <f>SUMIF(P79:P87,"&lt;&gt;NOR",G79:G87)</f>
        <v>0</v>
      </c>
      <c r="P78" t="s">
        <v>132</v>
      </c>
    </row>
    <row r="79" spans="1:43" outlineLevel="1" x14ac:dyDescent="0.2">
      <c r="A79" s="154">
        <v>37</v>
      </c>
      <c r="B79" s="155" t="s">
        <v>993</v>
      </c>
      <c r="C79" s="168" t="s">
        <v>994</v>
      </c>
      <c r="D79" s="156" t="s">
        <v>244</v>
      </c>
      <c r="E79" s="157">
        <v>217.35</v>
      </c>
      <c r="F79" s="158"/>
      <c r="G79" s="159">
        <f>ROUND(E79*F79,2)</f>
        <v>0</v>
      </c>
      <c r="H79" s="142"/>
      <c r="I79" s="142"/>
      <c r="J79" s="142"/>
      <c r="K79" s="142"/>
      <c r="L79" s="142"/>
      <c r="M79" s="142"/>
      <c r="N79" s="142"/>
      <c r="O79" s="142"/>
      <c r="P79" s="142" t="s">
        <v>162</v>
      </c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</row>
    <row r="80" spans="1:43" outlineLevel="1" x14ac:dyDescent="0.2">
      <c r="A80" s="145"/>
      <c r="B80" s="146"/>
      <c r="C80" s="173" t="s">
        <v>995</v>
      </c>
      <c r="D80" s="171"/>
      <c r="E80" s="172"/>
      <c r="F80" s="147"/>
      <c r="G80" s="147"/>
      <c r="H80" s="142"/>
      <c r="I80" s="142"/>
      <c r="J80" s="142"/>
      <c r="K80" s="142"/>
      <c r="L80" s="142"/>
      <c r="M80" s="142"/>
      <c r="N80" s="142"/>
      <c r="O80" s="142"/>
      <c r="P80" s="142" t="s">
        <v>164</v>
      </c>
      <c r="Q80" s="142">
        <v>0</v>
      </c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</row>
    <row r="81" spans="1:43" outlineLevel="1" x14ac:dyDescent="0.2">
      <c r="A81" s="145"/>
      <c r="B81" s="146"/>
      <c r="C81" s="173" t="s">
        <v>996</v>
      </c>
      <c r="D81" s="171"/>
      <c r="E81" s="172">
        <v>217.35</v>
      </c>
      <c r="F81" s="147"/>
      <c r="G81" s="147"/>
      <c r="H81" s="142"/>
      <c r="I81" s="142"/>
      <c r="J81" s="142"/>
      <c r="K81" s="142"/>
      <c r="L81" s="142"/>
      <c r="M81" s="142"/>
      <c r="N81" s="142"/>
      <c r="O81" s="142"/>
      <c r="P81" s="142" t="s">
        <v>164</v>
      </c>
      <c r="Q81" s="142">
        <v>0</v>
      </c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</row>
    <row r="82" spans="1:43" outlineLevel="1" x14ac:dyDescent="0.2">
      <c r="A82" s="154">
        <v>38</v>
      </c>
      <c r="B82" s="155" t="s">
        <v>544</v>
      </c>
      <c r="C82" s="168" t="s">
        <v>545</v>
      </c>
      <c r="D82" s="156" t="s">
        <v>161</v>
      </c>
      <c r="E82" s="157">
        <v>196.43</v>
      </c>
      <c r="F82" s="158"/>
      <c r="G82" s="159">
        <f>ROUND(E82*F82,2)</f>
        <v>0</v>
      </c>
      <c r="H82" s="142"/>
      <c r="I82" s="142"/>
      <c r="J82" s="142"/>
      <c r="K82" s="142"/>
      <c r="L82" s="142"/>
      <c r="M82" s="142"/>
      <c r="N82" s="142"/>
      <c r="O82" s="142"/>
      <c r="P82" s="142" t="s">
        <v>162</v>
      </c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</row>
    <row r="83" spans="1:43" outlineLevel="1" x14ac:dyDescent="0.2">
      <c r="A83" s="145"/>
      <c r="B83" s="146"/>
      <c r="C83" s="173" t="s">
        <v>997</v>
      </c>
      <c r="D83" s="171"/>
      <c r="E83" s="172"/>
      <c r="F83" s="147"/>
      <c r="G83" s="147"/>
      <c r="H83" s="142"/>
      <c r="I83" s="142"/>
      <c r="J83" s="142"/>
      <c r="K83" s="142"/>
      <c r="L83" s="142"/>
      <c r="M83" s="142"/>
      <c r="N83" s="142"/>
      <c r="O83" s="142"/>
      <c r="P83" s="142" t="s">
        <v>164</v>
      </c>
      <c r="Q83" s="142">
        <v>0</v>
      </c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</row>
    <row r="84" spans="1:43" outlineLevel="1" x14ac:dyDescent="0.2">
      <c r="A84" s="145"/>
      <c r="B84" s="146"/>
      <c r="C84" s="173" t="s">
        <v>998</v>
      </c>
      <c r="D84" s="171"/>
      <c r="E84" s="172"/>
      <c r="F84" s="147"/>
      <c r="G84" s="147"/>
      <c r="H84" s="142"/>
      <c r="I84" s="142"/>
      <c r="J84" s="142"/>
      <c r="K84" s="142"/>
      <c r="L84" s="142"/>
      <c r="M84" s="142"/>
      <c r="N84" s="142"/>
      <c r="O84" s="142"/>
      <c r="P84" s="142" t="s">
        <v>164</v>
      </c>
      <c r="Q84" s="142">
        <v>0</v>
      </c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</row>
    <row r="85" spans="1:43" outlineLevel="1" x14ac:dyDescent="0.2">
      <c r="A85" s="145"/>
      <c r="B85" s="146"/>
      <c r="C85" s="173" t="s">
        <v>999</v>
      </c>
      <c r="D85" s="171"/>
      <c r="E85" s="172">
        <v>196.43</v>
      </c>
      <c r="F85" s="147"/>
      <c r="G85" s="147"/>
      <c r="H85" s="142"/>
      <c r="I85" s="142"/>
      <c r="J85" s="142"/>
      <c r="K85" s="142"/>
      <c r="L85" s="142"/>
      <c r="M85" s="142"/>
      <c r="N85" s="142"/>
      <c r="O85" s="142"/>
      <c r="P85" s="142" t="s">
        <v>164</v>
      </c>
      <c r="Q85" s="142">
        <v>0</v>
      </c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</row>
    <row r="86" spans="1:43" outlineLevel="1" x14ac:dyDescent="0.2">
      <c r="A86" s="160">
        <v>39</v>
      </c>
      <c r="B86" s="161" t="s">
        <v>935</v>
      </c>
      <c r="C86" s="167" t="s">
        <v>1018</v>
      </c>
      <c r="D86" s="162" t="s">
        <v>161</v>
      </c>
      <c r="E86" s="163">
        <v>68.319999999999993</v>
      </c>
      <c r="F86" s="164"/>
      <c r="G86" s="165">
        <f>ROUND(E86*F86,2)</f>
        <v>0</v>
      </c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</row>
    <row r="87" spans="1:43" outlineLevel="1" x14ac:dyDescent="0.2">
      <c r="A87" s="160">
        <v>40</v>
      </c>
      <c r="B87" s="161" t="s">
        <v>557</v>
      </c>
      <c r="C87" s="167" t="s">
        <v>558</v>
      </c>
      <c r="D87" s="162" t="s">
        <v>286</v>
      </c>
      <c r="E87" s="163">
        <v>30</v>
      </c>
      <c r="F87" s="164"/>
      <c r="G87" s="165">
        <f>ROUND(E87*F87,2)</f>
        <v>0</v>
      </c>
      <c r="H87" s="142"/>
      <c r="I87" s="142"/>
      <c r="J87" s="142"/>
      <c r="K87" s="142"/>
      <c r="L87" s="142"/>
      <c r="M87" s="142"/>
      <c r="N87" s="142"/>
      <c r="O87" s="142"/>
      <c r="P87" s="142" t="s">
        <v>162</v>
      </c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</row>
    <row r="88" spans="1:43" x14ac:dyDescent="0.2">
      <c r="A88" s="148" t="s">
        <v>131</v>
      </c>
      <c r="B88" s="149" t="s">
        <v>77</v>
      </c>
      <c r="C88" s="166" t="s">
        <v>78</v>
      </c>
      <c r="D88" s="150"/>
      <c r="E88" s="151"/>
      <c r="F88" s="152"/>
      <c r="G88" s="153">
        <f>SUMIF(P89:P89,"&lt;&gt;NOR",G89:G89)</f>
        <v>0</v>
      </c>
      <c r="P88" t="s">
        <v>132</v>
      </c>
    </row>
    <row r="89" spans="1:43" outlineLevel="1" x14ac:dyDescent="0.2">
      <c r="A89" s="160">
        <v>41</v>
      </c>
      <c r="B89" s="161" t="s">
        <v>742</v>
      </c>
      <c r="C89" s="167" t="s">
        <v>743</v>
      </c>
      <c r="D89" s="162" t="s">
        <v>226</v>
      </c>
      <c r="E89" s="163">
        <v>2.15</v>
      </c>
      <c r="F89" s="164"/>
      <c r="G89" s="165">
        <f>ROUND(E89*F89,2)</f>
        <v>0</v>
      </c>
      <c r="H89" s="142"/>
      <c r="I89" s="142"/>
      <c r="J89" s="142"/>
      <c r="K89" s="142"/>
      <c r="L89" s="142"/>
      <c r="M89" s="142"/>
      <c r="N89" s="142"/>
      <c r="O89" s="142"/>
      <c r="P89" s="142" t="s">
        <v>162</v>
      </c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</row>
    <row r="90" spans="1:43" x14ac:dyDescent="0.2">
      <c r="A90" s="148" t="s">
        <v>131</v>
      </c>
      <c r="B90" s="149" t="s">
        <v>116</v>
      </c>
      <c r="C90" s="166" t="s">
        <v>117</v>
      </c>
      <c r="D90" s="150"/>
      <c r="E90" s="151"/>
      <c r="F90" s="152"/>
      <c r="G90" s="153">
        <f>SUMIF(P91:P91,"&lt;&gt;NOR",G91:G91)</f>
        <v>0</v>
      </c>
      <c r="P90" t="s">
        <v>132</v>
      </c>
    </row>
    <row r="91" spans="1:43" outlineLevel="1" x14ac:dyDescent="0.2">
      <c r="A91" s="160">
        <v>42</v>
      </c>
      <c r="B91" s="161" t="s">
        <v>569</v>
      </c>
      <c r="C91" s="167" t="s">
        <v>54</v>
      </c>
      <c r="D91" s="162" t="s">
        <v>426</v>
      </c>
      <c r="E91" s="163">
        <v>1</v>
      </c>
      <c r="F91" s="164"/>
      <c r="G91" s="165">
        <f>ROUND(E91*F91,2)</f>
        <v>0</v>
      </c>
      <c r="H91" s="142"/>
      <c r="I91" s="142"/>
      <c r="J91" s="142"/>
      <c r="K91" s="142"/>
      <c r="L91" s="142"/>
      <c r="M91" s="142"/>
      <c r="N91" s="142"/>
      <c r="O91" s="142"/>
      <c r="P91" s="142" t="s">
        <v>570</v>
      </c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</row>
    <row r="92" spans="1:43" x14ac:dyDescent="0.2">
      <c r="A92" s="148" t="s">
        <v>131</v>
      </c>
      <c r="B92" s="149" t="s">
        <v>79</v>
      </c>
      <c r="C92" s="166" t="s">
        <v>80</v>
      </c>
      <c r="D92" s="150"/>
      <c r="E92" s="151"/>
      <c r="F92" s="152"/>
      <c r="G92" s="153">
        <f>SUMIF(P93:P101,"&lt;&gt;NOR",G93:G101)</f>
        <v>0</v>
      </c>
      <c r="P92" t="s">
        <v>132</v>
      </c>
    </row>
    <row r="93" spans="1:43" outlineLevel="1" x14ac:dyDescent="0.2">
      <c r="A93" s="160">
        <v>43</v>
      </c>
      <c r="B93" s="161" t="s">
        <v>903</v>
      </c>
      <c r="C93" s="167" t="s">
        <v>904</v>
      </c>
      <c r="D93" s="162" t="s">
        <v>226</v>
      </c>
      <c r="E93" s="163">
        <v>4.0199999999999996</v>
      </c>
      <c r="F93" s="164"/>
      <c r="G93" s="165">
        <f>ROUND(E93*F93,2)</f>
        <v>0</v>
      </c>
      <c r="H93" s="142"/>
      <c r="I93" s="142"/>
      <c r="J93" s="142"/>
      <c r="K93" s="142"/>
      <c r="L93" s="142"/>
      <c r="M93" s="142"/>
      <c r="N93" s="142"/>
      <c r="O93" s="142"/>
      <c r="P93" s="142" t="s">
        <v>162</v>
      </c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</row>
    <row r="94" spans="1:43" outlineLevel="1" x14ac:dyDescent="0.2">
      <c r="A94" s="160">
        <v>44</v>
      </c>
      <c r="B94" s="161" t="s">
        <v>571</v>
      </c>
      <c r="C94" s="167" t="s">
        <v>572</v>
      </c>
      <c r="D94" s="162" t="s">
        <v>226</v>
      </c>
      <c r="E94" s="163">
        <v>4.0199999999999996</v>
      </c>
      <c r="F94" s="164"/>
      <c r="G94" s="165">
        <f>ROUND(E94*F94,2)</f>
        <v>0</v>
      </c>
      <c r="H94" s="142"/>
      <c r="I94" s="142"/>
      <c r="J94" s="142"/>
      <c r="K94" s="142"/>
      <c r="L94" s="142"/>
      <c r="M94" s="142"/>
      <c r="N94" s="142"/>
      <c r="O94" s="142"/>
      <c r="P94" s="142" t="s">
        <v>162</v>
      </c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</row>
    <row r="95" spans="1:43" outlineLevel="1" x14ac:dyDescent="0.2">
      <c r="A95" s="154">
        <v>45</v>
      </c>
      <c r="B95" s="155" t="s">
        <v>575</v>
      </c>
      <c r="C95" s="168" t="s">
        <v>576</v>
      </c>
      <c r="D95" s="156" t="s">
        <v>226</v>
      </c>
      <c r="E95" s="157">
        <v>40.159999999999997</v>
      </c>
      <c r="F95" s="158"/>
      <c r="G95" s="159">
        <f>ROUND(E95*F95,2)</f>
        <v>0</v>
      </c>
      <c r="H95" s="142"/>
      <c r="I95" s="142"/>
      <c r="J95" s="142"/>
      <c r="K95" s="142"/>
      <c r="L95" s="142"/>
      <c r="M95" s="142"/>
      <c r="N95" s="142"/>
      <c r="O95" s="142"/>
      <c r="P95" s="142" t="s">
        <v>162</v>
      </c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</row>
    <row r="96" spans="1:43" outlineLevel="1" x14ac:dyDescent="0.2">
      <c r="A96" s="145"/>
      <c r="B96" s="146"/>
      <c r="C96" s="173" t="s">
        <v>1000</v>
      </c>
      <c r="D96" s="171"/>
      <c r="E96" s="172"/>
      <c r="F96" s="147"/>
      <c r="G96" s="147"/>
      <c r="H96" s="142"/>
      <c r="I96" s="142"/>
      <c r="J96" s="142"/>
      <c r="K96" s="142"/>
      <c r="L96" s="142"/>
      <c r="M96" s="142"/>
      <c r="N96" s="142"/>
      <c r="O96" s="142"/>
      <c r="P96" s="142" t="s">
        <v>164</v>
      </c>
      <c r="Q96" s="142">
        <v>0</v>
      </c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</row>
    <row r="97" spans="1:43" outlineLevel="1" x14ac:dyDescent="0.2">
      <c r="A97" s="145"/>
      <c r="B97" s="146"/>
      <c r="C97" s="173" t="s">
        <v>1001</v>
      </c>
      <c r="D97" s="171"/>
      <c r="E97" s="172">
        <v>40.159999999999997</v>
      </c>
      <c r="F97" s="147"/>
      <c r="G97" s="147"/>
      <c r="H97" s="142"/>
      <c r="I97" s="142"/>
      <c r="J97" s="142"/>
      <c r="K97" s="142"/>
      <c r="L97" s="142"/>
      <c r="M97" s="142"/>
      <c r="N97" s="142"/>
      <c r="O97" s="142"/>
      <c r="P97" s="142" t="s">
        <v>164</v>
      </c>
      <c r="Q97" s="142">
        <v>0</v>
      </c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</row>
    <row r="98" spans="1:43" outlineLevel="1" x14ac:dyDescent="0.2">
      <c r="A98" s="160">
        <v>46</v>
      </c>
      <c r="B98" s="161" t="s">
        <v>579</v>
      </c>
      <c r="C98" s="167" t="s">
        <v>580</v>
      </c>
      <c r="D98" s="162" t="s">
        <v>226</v>
      </c>
      <c r="E98" s="163">
        <v>4.0199999999999996</v>
      </c>
      <c r="F98" s="164"/>
      <c r="G98" s="165">
        <f>ROUND(E98*F98,2)</f>
        <v>0</v>
      </c>
      <c r="H98" s="142"/>
      <c r="I98" s="142"/>
      <c r="J98" s="142"/>
      <c r="K98" s="142"/>
      <c r="L98" s="142"/>
      <c r="M98" s="142"/>
      <c r="N98" s="142"/>
      <c r="O98" s="142"/>
      <c r="P98" s="142" t="s">
        <v>162</v>
      </c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</row>
    <row r="99" spans="1:43" outlineLevel="1" x14ac:dyDescent="0.2">
      <c r="A99" s="160">
        <v>47</v>
      </c>
      <c r="B99" s="161" t="s">
        <v>581</v>
      </c>
      <c r="C99" s="167" t="s">
        <v>582</v>
      </c>
      <c r="D99" s="162" t="s">
        <v>226</v>
      </c>
      <c r="E99" s="163">
        <v>4.0199999999999996</v>
      </c>
      <c r="F99" s="164"/>
      <c r="G99" s="165">
        <f>ROUND(E99*F99,2)</f>
        <v>0</v>
      </c>
      <c r="H99" s="142"/>
      <c r="I99" s="142"/>
      <c r="J99" s="142"/>
      <c r="K99" s="142"/>
      <c r="L99" s="142"/>
      <c r="M99" s="142"/>
      <c r="N99" s="142"/>
      <c r="O99" s="142"/>
      <c r="P99" s="142" t="s">
        <v>162</v>
      </c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</row>
    <row r="100" spans="1:43" outlineLevel="1" x14ac:dyDescent="0.2">
      <c r="A100" s="160">
        <v>48</v>
      </c>
      <c r="B100" s="161" t="s">
        <v>1002</v>
      </c>
      <c r="C100" s="167" t="s">
        <v>1003</v>
      </c>
      <c r="D100" s="162" t="s">
        <v>244</v>
      </c>
      <c r="E100" s="163">
        <v>209.9</v>
      </c>
      <c r="F100" s="164"/>
      <c r="G100" s="165">
        <f>ROUND(E100*F100,2)</f>
        <v>0</v>
      </c>
      <c r="H100" s="142"/>
      <c r="I100" s="142"/>
      <c r="J100" s="142"/>
      <c r="K100" s="142"/>
      <c r="L100" s="142"/>
      <c r="M100" s="142"/>
      <c r="N100" s="142"/>
      <c r="O100" s="142"/>
      <c r="P100" s="142" t="s">
        <v>260</v>
      </c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</row>
    <row r="101" spans="1:43" outlineLevel="1" x14ac:dyDescent="0.2">
      <c r="A101" s="154">
        <v>49</v>
      </c>
      <c r="B101" s="155" t="s">
        <v>573</v>
      </c>
      <c r="C101" s="168" t="s">
        <v>574</v>
      </c>
      <c r="D101" s="156" t="s">
        <v>226</v>
      </c>
      <c r="E101" s="157">
        <v>4.0199999999999996</v>
      </c>
      <c r="F101" s="158"/>
      <c r="G101" s="159">
        <f>ROUND(E101*F101,2)</f>
        <v>0</v>
      </c>
      <c r="H101" s="142"/>
      <c r="I101" s="142"/>
      <c r="J101" s="142"/>
      <c r="K101" s="142"/>
      <c r="L101" s="142"/>
      <c r="M101" s="142"/>
      <c r="N101" s="142"/>
      <c r="O101" s="142"/>
      <c r="P101" s="142" t="s">
        <v>162</v>
      </c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</row>
    <row r="102" spans="1:43" x14ac:dyDescent="0.2">
      <c r="A102" s="3"/>
      <c r="B102" s="4"/>
      <c r="C102" s="169"/>
      <c r="D102" s="6"/>
      <c r="E102" s="3"/>
      <c r="F102" s="3"/>
      <c r="G102" s="3"/>
      <c r="N102">
        <v>15</v>
      </c>
      <c r="O102">
        <v>21</v>
      </c>
      <c r="P102" t="s">
        <v>130</v>
      </c>
    </row>
    <row r="103" spans="1:43" x14ac:dyDescent="0.2">
      <c r="C103" s="170"/>
      <c r="D103" s="10"/>
      <c r="E103" s="21" t="s">
        <v>1007</v>
      </c>
      <c r="F103" s="21"/>
      <c r="G103" s="174">
        <f>G92+G90+G88+G78+G69+G58+G48+G39+G36+G17+G12+G8</f>
        <v>0</v>
      </c>
      <c r="P103" t="s">
        <v>158</v>
      </c>
    </row>
    <row r="104" spans="1:43" x14ac:dyDescent="0.2">
      <c r="D104" s="10"/>
    </row>
    <row r="105" spans="1:43" x14ac:dyDescent="0.2">
      <c r="D105" s="10"/>
    </row>
    <row r="106" spans="1:43" x14ac:dyDescent="0.2">
      <c r="D106" s="10"/>
    </row>
    <row r="107" spans="1:43" x14ac:dyDescent="0.2">
      <c r="D107" s="10"/>
    </row>
    <row r="108" spans="1:43" x14ac:dyDescent="0.2">
      <c r="D108" s="10"/>
    </row>
    <row r="109" spans="1:43" x14ac:dyDescent="0.2">
      <c r="D109" s="10"/>
    </row>
    <row r="110" spans="1:43" x14ac:dyDescent="0.2">
      <c r="D110" s="10"/>
    </row>
    <row r="111" spans="1:43" x14ac:dyDescent="0.2">
      <c r="D111" s="10"/>
    </row>
    <row r="112" spans="1:4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Q5000"/>
  <sheetViews>
    <sheetView workbookViewId="0">
      <pane ySplit="7" topLeftCell="A8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5703125" style="117" customWidth="1"/>
    <col min="3" max="3" width="38.28515625" style="11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12" width="0" hidden="1" customWidth="1"/>
    <col min="14" max="24" width="0" hidden="1" customWidth="1"/>
  </cols>
  <sheetData>
    <row r="1" spans="1:43" ht="15.75" customHeight="1" x14ac:dyDescent="0.25">
      <c r="A1" s="237" t="s">
        <v>6</v>
      </c>
      <c r="B1" s="237"/>
      <c r="C1" s="237"/>
      <c r="D1" s="237"/>
      <c r="E1" s="237"/>
      <c r="F1" s="237"/>
      <c r="G1" s="237"/>
      <c r="P1" t="s">
        <v>120</v>
      </c>
    </row>
    <row r="2" spans="1:43" ht="24.95" customHeight="1" x14ac:dyDescent="0.2">
      <c r="A2" s="135" t="s">
        <v>7</v>
      </c>
      <c r="B2" s="49"/>
      <c r="C2" s="238" t="s">
        <v>40</v>
      </c>
      <c r="D2" s="239"/>
      <c r="E2" s="239"/>
      <c r="F2" s="239"/>
      <c r="G2" s="240"/>
      <c r="P2" t="s">
        <v>121</v>
      </c>
    </row>
    <row r="3" spans="1:43" ht="24.95" customHeight="1" x14ac:dyDescent="0.2">
      <c r="A3" s="135" t="s">
        <v>8</v>
      </c>
      <c r="B3" s="49" t="s">
        <v>56</v>
      </c>
      <c r="C3" s="238" t="s">
        <v>57</v>
      </c>
      <c r="D3" s="239"/>
      <c r="E3" s="239"/>
      <c r="F3" s="239"/>
      <c r="G3" s="240"/>
      <c r="L3" s="117" t="s">
        <v>121</v>
      </c>
      <c r="P3" t="s">
        <v>122</v>
      </c>
    </row>
    <row r="4" spans="1:43" ht="24.95" customHeight="1" x14ac:dyDescent="0.2">
      <c r="A4" s="136" t="s">
        <v>9</v>
      </c>
      <c r="B4" s="137" t="s">
        <v>53</v>
      </c>
      <c r="C4" s="241" t="s">
        <v>54</v>
      </c>
      <c r="D4" s="242"/>
      <c r="E4" s="242"/>
      <c r="F4" s="242"/>
      <c r="G4" s="243"/>
      <c r="P4" t="s">
        <v>123</v>
      </c>
    </row>
    <row r="5" spans="1:43" x14ac:dyDescent="0.2">
      <c r="D5" s="10"/>
    </row>
    <row r="6" spans="1:43" x14ac:dyDescent="0.2">
      <c r="A6" s="139" t="s">
        <v>124</v>
      </c>
      <c r="B6" s="141" t="s">
        <v>125</v>
      </c>
      <c r="C6" s="141" t="s">
        <v>126</v>
      </c>
      <c r="D6" s="140" t="s">
        <v>127</v>
      </c>
      <c r="E6" s="139" t="s">
        <v>128</v>
      </c>
      <c r="F6" s="138" t="s">
        <v>129</v>
      </c>
      <c r="G6" s="139" t="s">
        <v>30</v>
      </c>
    </row>
    <row r="7" spans="1:43" x14ac:dyDescent="0.2">
      <c r="A7" s="3"/>
      <c r="B7" s="4"/>
      <c r="C7" s="4"/>
      <c r="D7" s="6"/>
      <c r="E7" s="143"/>
      <c r="F7" s="144"/>
      <c r="G7" s="144"/>
    </row>
    <row r="8" spans="1:43" x14ac:dyDescent="0.2">
      <c r="A8" s="148" t="s">
        <v>131</v>
      </c>
      <c r="B8" s="149" t="s">
        <v>50</v>
      </c>
      <c r="C8" s="166" t="s">
        <v>62</v>
      </c>
      <c r="D8" s="150"/>
      <c r="E8" s="151"/>
      <c r="F8" s="152"/>
      <c r="G8" s="153">
        <f>SUMIF(P9:P61,"&lt;&gt;NOR",G9:G61)</f>
        <v>0</v>
      </c>
      <c r="P8" t="s">
        <v>132</v>
      </c>
    </row>
    <row r="9" spans="1:43" ht="22.5" outlineLevel="1" x14ac:dyDescent="0.2">
      <c r="A9" s="160">
        <v>1</v>
      </c>
      <c r="B9" s="161" t="s">
        <v>588</v>
      </c>
      <c r="C9" s="167" t="s">
        <v>589</v>
      </c>
      <c r="D9" s="162" t="s">
        <v>281</v>
      </c>
      <c r="E9" s="163">
        <v>16</v>
      </c>
      <c r="F9" s="164"/>
      <c r="G9" s="165">
        <f t="shared" ref="G9:G40" si="0">ROUND(E9*F9,2)</f>
        <v>0</v>
      </c>
      <c r="H9" s="142"/>
      <c r="I9" s="142"/>
      <c r="J9" s="142"/>
      <c r="K9" s="142"/>
      <c r="L9" s="142"/>
      <c r="M9" s="142"/>
      <c r="N9" s="142"/>
      <c r="O9" s="142"/>
      <c r="P9" s="142" t="s">
        <v>162</v>
      </c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</row>
    <row r="10" spans="1:43" outlineLevel="1" x14ac:dyDescent="0.2">
      <c r="A10" s="160">
        <v>2</v>
      </c>
      <c r="B10" s="161" t="s">
        <v>53</v>
      </c>
      <c r="C10" s="167" t="s">
        <v>1004</v>
      </c>
      <c r="D10" s="162" t="s">
        <v>334</v>
      </c>
      <c r="E10" s="163">
        <v>25</v>
      </c>
      <c r="F10" s="164"/>
      <c r="G10" s="165">
        <f t="shared" si="0"/>
        <v>0</v>
      </c>
      <c r="H10" s="142"/>
      <c r="I10" s="142"/>
      <c r="J10" s="142"/>
      <c r="K10" s="142"/>
      <c r="L10" s="142"/>
      <c r="M10" s="142"/>
      <c r="N10" s="142"/>
      <c r="O10" s="142"/>
      <c r="P10" s="142" t="s">
        <v>162</v>
      </c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</row>
    <row r="11" spans="1:43" outlineLevel="1" x14ac:dyDescent="0.2">
      <c r="A11" s="160">
        <v>3</v>
      </c>
      <c r="B11" s="161" t="s">
        <v>56</v>
      </c>
      <c r="C11" s="167" t="s">
        <v>591</v>
      </c>
      <c r="D11" s="162" t="s">
        <v>334</v>
      </c>
      <c r="E11" s="163">
        <v>0</v>
      </c>
      <c r="F11" s="164"/>
      <c r="G11" s="165">
        <f t="shared" si="0"/>
        <v>0</v>
      </c>
      <c r="H11" s="142"/>
      <c r="I11" s="142"/>
      <c r="J11" s="142"/>
      <c r="K11" s="142"/>
      <c r="L11" s="142"/>
      <c r="M11" s="142"/>
      <c r="N11" s="142"/>
      <c r="O11" s="142"/>
      <c r="P11" s="142" t="s">
        <v>162</v>
      </c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</row>
    <row r="12" spans="1:43" outlineLevel="1" x14ac:dyDescent="0.2">
      <c r="A12" s="160">
        <v>4</v>
      </c>
      <c r="B12" s="161" t="s">
        <v>592</v>
      </c>
      <c r="C12" s="167" t="s">
        <v>593</v>
      </c>
      <c r="D12" s="162" t="s">
        <v>334</v>
      </c>
      <c r="E12" s="163">
        <v>0</v>
      </c>
      <c r="F12" s="164"/>
      <c r="G12" s="165">
        <f t="shared" si="0"/>
        <v>0</v>
      </c>
      <c r="H12" s="142"/>
      <c r="I12" s="142"/>
      <c r="J12" s="142"/>
      <c r="K12" s="142"/>
      <c r="L12" s="142"/>
      <c r="M12" s="142"/>
      <c r="N12" s="142"/>
      <c r="O12" s="142"/>
      <c r="P12" s="142" t="s">
        <v>260</v>
      </c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</row>
    <row r="13" spans="1:43" outlineLevel="1" x14ac:dyDescent="0.2">
      <c r="A13" s="160">
        <v>5</v>
      </c>
      <c r="B13" s="161" t="s">
        <v>596</v>
      </c>
      <c r="C13" s="167" t="s">
        <v>597</v>
      </c>
      <c r="D13" s="162" t="s">
        <v>334</v>
      </c>
      <c r="E13" s="163">
        <v>10</v>
      </c>
      <c r="F13" s="164"/>
      <c r="G13" s="165">
        <f t="shared" si="0"/>
        <v>0</v>
      </c>
      <c r="H13" s="142"/>
      <c r="I13" s="142"/>
      <c r="J13" s="142"/>
      <c r="K13" s="142"/>
      <c r="L13" s="142"/>
      <c r="M13" s="142"/>
      <c r="N13" s="142"/>
      <c r="O13" s="142"/>
      <c r="P13" s="142" t="s">
        <v>260</v>
      </c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</row>
    <row r="14" spans="1:43" ht="22.5" outlineLevel="1" x14ac:dyDescent="0.2">
      <c r="A14" s="160">
        <v>6</v>
      </c>
      <c r="B14" s="161" t="s">
        <v>598</v>
      </c>
      <c r="C14" s="167" t="s">
        <v>599</v>
      </c>
      <c r="D14" s="162" t="s">
        <v>334</v>
      </c>
      <c r="E14" s="163">
        <v>0</v>
      </c>
      <c r="F14" s="164"/>
      <c r="G14" s="165">
        <f t="shared" si="0"/>
        <v>0</v>
      </c>
      <c r="H14" s="142"/>
      <c r="I14" s="142"/>
      <c r="J14" s="142"/>
      <c r="K14" s="142"/>
      <c r="L14" s="142"/>
      <c r="M14" s="142"/>
      <c r="N14" s="142"/>
      <c r="O14" s="142"/>
      <c r="P14" s="142" t="s">
        <v>260</v>
      </c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3" outlineLevel="1" x14ac:dyDescent="0.2">
      <c r="A15" s="160">
        <v>7</v>
      </c>
      <c r="B15" s="161" t="s">
        <v>600</v>
      </c>
      <c r="C15" s="167" t="s">
        <v>601</v>
      </c>
      <c r="D15" s="162" t="s">
        <v>334</v>
      </c>
      <c r="E15" s="163">
        <v>20</v>
      </c>
      <c r="F15" s="164"/>
      <c r="G15" s="165">
        <f t="shared" si="0"/>
        <v>0</v>
      </c>
      <c r="H15" s="142"/>
      <c r="I15" s="142"/>
      <c r="J15" s="142"/>
      <c r="K15" s="142"/>
      <c r="L15" s="142"/>
      <c r="M15" s="142"/>
      <c r="N15" s="142"/>
      <c r="O15" s="142"/>
      <c r="P15" s="142" t="s">
        <v>260</v>
      </c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</row>
    <row r="16" spans="1:43" outlineLevel="1" x14ac:dyDescent="0.2">
      <c r="A16" s="160">
        <v>8</v>
      </c>
      <c r="B16" s="161" t="s">
        <v>602</v>
      </c>
      <c r="C16" s="167" t="s">
        <v>603</v>
      </c>
      <c r="D16" s="162" t="s">
        <v>334</v>
      </c>
      <c r="E16" s="163">
        <v>0</v>
      </c>
      <c r="F16" s="164"/>
      <c r="G16" s="165">
        <f t="shared" si="0"/>
        <v>0</v>
      </c>
      <c r="H16" s="142"/>
      <c r="I16" s="142"/>
      <c r="J16" s="142"/>
      <c r="K16" s="142"/>
      <c r="L16" s="142"/>
      <c r="M16" s="142"/>
      <c r="N16" s="142"/>
      <c r="O16" s="142"/>
      <c r="P16" s="142" t="s">
        <v>260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</row>
    <row r="17" spans="1:43" ht="22.5" outlineLevel="1" x14ac:dyDescent="0.2">
      <c r="A17" s="160">
        <v>9</v>
      </c>
      <c r="B17" s="161" t="s">
        <v>604</v>
      </c>
      <c r="C17" s="167" t="s">
        <v>605</v>
      </c>
      <c r="D17" s="162" t="s">
        <v>334</v>
      </c>
      <c r="E17" s="163">
        <v>0</v>
      </c>
      <c r="F17" s="164"/>
      <c r="G17" s="165">
        <f t="shared" si="0"/>
        <v>0</v>
      </c>
      <c r="H17" s="142"/>
      <c r="I17" s="142"/>
      <c r="J17" s="142"/>
      <c r="K17" s="142"/>
      <c r="L17" s="142"/>
      <c r="M17" s="142"/>
      <c r="N17" s="142"/>
      <c r="O17" s="142"/>
      <c r="P17" s="142" t="s">
        <v>260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</row>
    <row r="18" spans="1:43" outlineLevel="1" x14ac:dyDescent="0.2">
      <c r="A18" s="160">
        <v>10</v>
      </c>
      <c r="B18" s="161" t="s">
        <v>606</v>
      </c>
      <c r="C18" s="167" t="s">
        <v>607</v>
      </c>
      <c r="D18" s="162" t="s">
        <v>334</v>
      </c>
      <c r="E18" s="163">
        <v>0</v>
      </c>
      <c r="F18" s="164"/>
      <c r="G18" s="165">
        <f t="shared" si="0"/>
        <v>0</v>
      </c>
      <c r="H18" s="142"/>
      <c r="I18" s="142"/>
      <c r="J18" s="142"/>
      <c r="K18" s="142"/>
      <c r="L18" s="142"/>
      <c r="M18" s="142"/>
      <c r="N18" s="142"/>
      <c r="O18" s="142"/>
      <c r="P18" s="142" t="s">
        <v>260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ht="22.5" outlineLevel="1" x14ac:dyDescent="0.2">
      <c r="A19" s="160">
        <v>11</v>
      </c>
      <c r="B19" s="161" t="s">
        <v>608</v>
      </c>
      <c r="C19" s="167" t="s">
        <v>609</v>
      </c>
      <c r="D19" s="162" t="s">
        <v>334</v>
      </c>
      <c r="E19" s="163">
        <v>0</v>
      </c>
      <c r="F19" s="164"/>
      <c r="G19" s="165">
        <f t="shared" si="0"/>
        <v>0</v>
      </c>
      <c r="H19" s="142"/>
      <c r="I19" s="142"/>
      <c r="J19" s="142"/>
      <c r="K19" s="142"/>
      <c r="L19" s="142"/>
      <c r="M19" s="142"/>
      <c r="N19" s="142"/>
      <c r="O19" s="142"/>
      <c r="P19" s="142" t="s">
        <v>260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outlineLevel="1" x14ac:dyDescent="0.2">
      <c r="A20" s="160">
        <v>12</v>
      </c>
      <c r="B20" s="161" t="s">
        <v>610</v>
      </c>
      <c r="C20" s="167" t="s">
        <v>611</v>
      </c>
      <c r="D20" s="162" t="s">
        <v>334</v>
      </c>
      <c r="E20" s="163">
        <v>0</v>
      </c>
      <c r="F20" s="164"/>
      <c r="G20" s="165">
        <f t="shared" si="0"/>
        <v>0</v>
      </c>
      <c r="H20" s="142"/>
      <c r="I20" s="142"/>
      <c r="J20" s="142"/>
      <c r="K20" s="142"/>
      <c r="L20" s="142"/>
      <c r="M20" s="142"/>
      <c r="N20" s="142"/>
      <c r="O20" s="142"/>
      <c r="P20" s="142" t="s">
        <v>260</v>
      </c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</row>
    <row r="21" spans="1:43" outlineLevel="1" x14ac:dyDescent="0.2">
      <c r="A21" s="160">
        <v>13</v>
      </c>
      <c r="B21" s="161" t="s">
        <v>612</v>
      </c>
      <c r="C21" s="167" t="s">
        <v>613</v>
      </c>
      <c r="D21" s="162" t="s">
        <v>334</v>
      </c>
      <c r="E21" s="163">
        <v>0</v>
      </c>
      <c r="F21" s="164"/>
      <c r="G21" s="165">
        <f t="shared" si="0"/>
        <v>0</v>
      </c>
      <c r="H21" s="142"/>
      <c r="I21" s="142"/>
      <c r="J21" s="142"/>
      <c r="K21" s="142"/>
      <c r="L21" s="142"/>
      <c r="M21" s="142"/>
      <c r="N21" s="142"/>
      <c r="O21" s="142"/>
      <c r="P21" s="142" t="s">
        <v>260</v>
      </c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</row>
    <row r="22" spans="1:43" outlineLevel="1" x14ac:dyDescent="0.2">
      <c r="A22" s="160">
        <v>14</v>
      </c>
      <c r="B22" s="161" t="s">
        <v>614</v>
      </c>
      <c r="C22" s="167" t="s">
        <v>615</v>
      </c>
      <c r="D22" s="162" t="s">
        <v>334</v>
      </c>
      <c r="E22" s="163">
        <v>0</v>
      </c>
      <c r="F22" s="164"/>
      <c r="G22" s="165">
        <f t="shared" si="0"/>
        <v>0</v>
      </c>
      <c r="H22" s="142"/>
      <c r="I22" s="142"/>
      <c r="J22" s="142"/>
      <c r="K22" s="142"/>
      <c r="L22" s="142"/>
      <c r="M22" s="142"/>
      <c r="N22" s="142"/>
      <c r="O22" s="142"/>
      <c r="P22" s="142" t="s">
        <v>260</v>
      </c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</row>
    <row r="23" spans="1:43" outlineLevel="1" x14ac:dyDescent="0.2">
      <c r="A23" s="160">
        <v>15</v>
      </c>
      <c r="B23" s="161" t="s">
        <v>616</v>
      </c>
      <c r="C23" s="167" t="s">
        <v>617</v>
      </c>
      <c r="D23" s="162" t="s">
        <v>244</v>
      </c>
      <c r="E23" s="163">
        <v>120</v>
      </c>
      <c r="F23" s="164"/>
      <c r="G23" s="165">
        <f t="shared" si="0"/>
        <v>0</v>
      </c>
      <c r="H23" s="142"/>
      <c r="I23" s="142"/>
      <c r="J23" s="142"/>
      <c r="K23" s="142"/>
      <c r="L23" s="142"/>
      <c r="M23" s="142"/>
      <c r="N23" s="142"/>
      <c r="O23" s="142"/>
      <c r="P23" s="142" t="s">
        <v>260</v>
      </c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</row>
    <row r="24" spans="1:43" outlineLevel="1" x14ac:dyDescent="0.2">
      <c r="A24" s="160">
        <v>16</v>
      </c>
      <c r="B24" s="161" t="s">
        <v>618</v>
      </c>
      <c r="C24" s="167" t="s">
        <v>619</v>
      </c>
      <c r="D24" s="162" t="s">
        <v>244</v>
      </c>
      <c r="E24" s="163">
        <v>20</v>
      </c>
      <c r="F24" s="164"/>
      <c r="G24" s="165">
        <f t="shared" si="0"/>
        <v>0</v>
      </c>
      <c r="H24" s="142"/>
      <c r="I24" s="142"/>
      <c r="J24" s="142"/>
      <c r="K24" s="142"/>
      <c r="L24" s="142"/>
      <c r="M24" s="142"/>
      <c r="N24" s="142"/>
      <c r="O24" s="142"/>
      <c r="P24" s="142" t="s">
        <v>260</v>
      </c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</row>
    <row r="25" spans="1:43" outlineLevel="1" x14ac:dyDescent="0.2">
      <c r="A25" s="160">
        <v>17</v>
      </c>
      <c r="B25" s="161" t="s">
        <v>620</v>
      </c>
      <c r="C25" s="167" t="s">
        <v>621</v>
      </c>
      <c r="D25" s="162" t="s">
        <v>244</v>
      </c>
      <c r="E25" s="163">
        <v>20</v>
      </c>
      <c r="F25" s="164"/>
      <c r="G25" s="165">
        <f t="shared" si="0"/>
        <v>0</v>
      </c>
      <c r="H25" s="142"/>
      <c r="I25" s="142"/>
      <c r="J25" s="142"/>
      <c r="K25" s="142"/>
      <c r="L25" s="142"/>
      <c r="M25" s="142"/>
      <c r="N25" s="142"/>
      <c r="O25" s="142"/>
      <c r="P25" s="142" t="s">
        <v>260</v>
      </c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</row>
    <row r="26" spans="1:43" outlineLevel="1" x14ac:dyDescent="0.2">
      <c r="A26" s="160">
        <v>18</v>
      </c>
      <c r="B26" s="161" t="s">
        <v>622</v>
      </c>
      <c r="C26" s="167" t="s">
        <v>623</v>
      </c>
      <c r="D26" s="162" t="s">
        <v>334</v>
      </c>
      <c r="E26" s="163">
        <v>16</v>
      </c>
      <c r="F26" s="164"/>
      <c r="G26" s="165">
        <f t="shared" si="0"/>
        <v>0</v>
      </c>
      <c r="H26" s="142"/>
      <c r="I26" s="142"/>
      <c r="J26" s="142"/>
      <c r="K26" s="142"/>
      <c r="L26" s="142"/>
      <c r="M26" s="142"/>
      <c r="N26" s="142"/>
      <c r="O26" s="142"/>
      <c r="P26" s="142" t="s">
        <v>162</v>
      </c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</row>
    <row r="27" spans="1:43" ht="22.5" outlineLevel="1" x14ac:dyDescent="0.2">
      <c r="A27" s="160">
        <v>19</v>
      </c>
      <c r="B27" s="161" t="s">
        <v>624</v>
      </c>
      <c r="C27" s="167" t="s">
        <v>625</v>
      </c>
      <c r="D27" s="162" t="s">
        <v>334</v>
      </c>
      <c r="E27" s="163">
        <v>16</v>
      </c>
      <c r="F27" s="164"/>
      <c r="G27" s="165">
        <f t="shared" si="0"/>
        <v>0</v>
      </c>
      <c r="H27" s="142"/>
      <c r="I27" s="142"/>
      <c r="J27" s="142"/>
      <c r="K27" s="142"/>
      <c r="L27" s="142"/>
      <c r="M27" s="142"/>
      <c r="N27" s="142"/>
      <c r="O27" s="142"/>
      <c r="P27" s="142" t="s">
        <v>260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</row>
    <row r="28" spans="1:43" ht="22.5" outlineLevel="1" x14ac:dyDescent="0.2">
      <c r="A28" s="160">
        <v>20</v>
      </c>
      <c r="B28" s="161" t="s">
        <v>626</v>
      </c>
      <c r="C28" s="167" t="s">
        <v>627</v>
      </c>
      <c r="D28" s="162" t="s">
        <v>334</v>
      </c>
      <c r="E28" s="163">
        <v>8</v>
      </c>
      <c r="F28" s="164"/>
      <c r="G28" s="165">
        <f t="shared" si="0"/>
        <v>0</v>
      </c>
      <c r="H28" s="142"/>
      <c r="I28" s="142"/>
      <c r="J28" s="142"/>
      <c r="K28" s="142"/>
      <c r="L28" s="142"/>
      <c r="M28" s="142"/>
      <c r="N28" s="142"/>
      <c r="O28" s="142"/>
      <c r="P28" s="142" t="s">
        <v>260</v>
      </c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</row>
    <row r="29" spans="1:43" outlineLevel="1" x14ac:dyDescent="0.2">
      <c r="A29" s="160">
        <v>21</v>
      </c>
      <c r="B29" s="161" t="s">
        <v>628</v>
      </c>
      <c r="C29" s="167" t="s">
        <v>629</v>
      </c>
      <c r="D29" s="162" t="s">
        <v>334</v>
      </c>
      <c r="E29" s="163">
        <v>12</v>
      </c>
      <c r="F29" s="164"/>
      <c r="G29" s="165">
        <f t="shared" si="0"/>
        <v>0</v>
      </c>
      <c r="H29" s="142"/>
      <c r="I29" s="142"/>
      <c r="J29" s="142"/>
      <c r="K29" s="142"/>
      <c r="L29" s="142"/>
      <c r="M29" s="142"/>
      <c r="N29" s="142"/>
      <c r="O29" s="142"/>
      <c r="P29" s="142" t="s">
        <v>260</v>
      </c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</row>
    <row r="30" spans="1:43" outlineLevel="1" x14ac:dyDescent="0.2">
      <c r="A30" s="160">
        <v>22</v>
      </c>
      <c r="B30" s="161" t="s">
        <v>630</v>
      </c>
      <c r="C30" s="167" t="s">
        <v>631</v>
      </c>
      <c r="D30" s="162" t="s">
        <v>334</v>
      </c>
      <c r="E30" s="163">
        <v>24</v>
      </c>
      <c r="F30" s="164"/>
      <c r="G30" s="165">
        <f t="shared" si="0"/>
        <v>0</v>
      </c>
      <c r="H30" s="142"/>
      <c r="I30" s="142"/>
      <c r="J30" s="142"/>
      <c r="K30" s="142"/>
      <c r="L30" s="142"/>
      <c r="M30" s="142"/>
      <c r="N30" s="142"/>
      <c r="O30" s="142"/>
      <c r="P30" s="142" t="s">
        <v>260</v>
      </c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</row>
    <row r="31" spans="1:43" outlineLevel="1" x14ac:dyDescent="0.2">
      <c r="A31" s="160">
        <v>23</v>
      </c>
      <c r="B31" s="161" t="s">
        <v>634</v>
      </c>
      <c r="C31" s="167" t="s">
        <v>635</v>
      </c>
      <c r="D31" s="162" t="s">
        <v>281</v>
      </c>
      <c r="E31" s="163">
        <v>2</v>
      </c>
      <c r="F31" s="164"/>
      <c r="G31" s="165">
        <f t="shared" si="0"/>
        <v>0</v>
      </c>
      <c r="H31" s="142"/>
      <c r="I31" s="142"/>
      <c r="J31" s="142"/>
      <c r="K31" s="142"/>
      <c r="L31" s="142"/>
      <c r="M31" s="142"/>
      <c r="N31" s="142"/>
      <c r="O31" s="142"/>
      <c r="P31" s="142" t="s">
        <v>162</v>
      </c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</row>
    <row r="32" spans="1:43" outlineLevel="1" x14ac:dyDescent="0.2">
      <c r="A32" s="160">
        <v>24</v>
      </c>
      <c r="B32" s="161" t="s">
        <v>636</v>
      </c>
      <c r="C32" s="167" t="s">
        <v>637</v>
      </c>
      <c r="D32" s="162" t="s">
        <v>281</v>
      </c>
      <c r="E32" s="163">
        <v>3</v>
      </c>
      <c r="F32" s="164"/>
      <c r="G32" s="165">
        <f t="shared" si="0"/>
        <v>0</v>
      </c>
      <c r="H32" s="142"/>
      <c r="I32" s="142"/>
      <c r="J32" s="142"/>
      <c r="K32" s="142"/>
      <c r="L32" s="142"/>
      <c r="M32" s="142"/>
      <c r="N32" s="142"/>
      <c r="O32" s="142"/>
      <c r="P32" s="142" t="s">
        <v>162</v>
      </c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</row>
    <row r="33" spans="1:43" outlineLevel="1" x14ac:dyDescent="0.2">
      <c r="A33" s="160">
        <v>25</v>
      </c>
      <c r="B33" s="161" t="s">
        <v>48</v>
      </c>
      <c r="C33" s="167" t="s">
        <v>638</v>
      </c>
      <c r="D33" s="162" t="s">
        <v>334</v>
      </c>
      <c r="E33" s="163">
        <v>0</v>
      </c>
      <c r="F33" s="164"/>
      <c r="G33" s="165">
        <f t="shared" si="0"/>
        <v>0</v>
      </c>
      <c r="H33" s="142"/>
      <c r="I33" s="142"/>
      <c r="J33" s="142"/>
      <c r="K33" s="142"/>
      <c r="L33" s="142"/>
      <c r="M33" s="142"/>
      <c r="N33" s="142"/>
      <c r="O33" s="142"/>
      <c r="P33" s="142" t="s">
        <v>290</v>
      </c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</row>
    <row r="34" spans="1:43" outlineLevel="1" x14ac:dyDescent="0.2">
      <c r="A34" s="160">
        <v>26</v>
      </c>
      <c r="B34" s="161" t="s">
        <v>53</v>
      </c>
      <c r="C34" s="167" t="s">
        <v>639</v>
      </c>
      <c r="D34" s="162" t="s">
        <v>334</v>
      </c>
      <c r="E34" s="163">
        <v>24</v>
      </c>
      <c r="F34" s="164"/>
      <c r="G34" s="165">
        <f t="shared" si="0"/>
        <v>0</v>
      </c>
      <c r="H34" s="142"/>
      <c r="I34" s="142"/>
      <c r="J34" s="142"/>
      <c r="K34" s="142"/>
      <c r="L34" s="142"/>
      <c r="M34" s="142"/>
      <c r="N34" s="142"/>
      <c r="O34" s="142"/>
      <c r="P34" s="142" t="s">
        <v>290</v>
      </c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</row>
    <row r="35" spans="1:43" ht="22.5" outlineLevel="1" x14ac:dyDescent="0.2">
      <c r="A35" s="160">
        <v>27</v>
      </c>
      <c r="B35" s="161" t="s">
        <v>56</v>
      </c>
      <c r="C35" s="167" t="s">
        <v>640</v>
      </c>
      <c r="D35" s="162" t="s">
        <v>244</v>
      </c>
      <c r="E35" s="163">
        <v>24</v>
      </c>
      <c r="F35" s="164"/>
      <c r="G35" s="165">
        <f t="shared" si="0"/>
        <v>0</v>
      </c>
      <c r="H35" s="142"/>
      <c r="I35" s="142"/>
      <c r="J35" s="142"/>
      <c r="K35" s="142"/>
      <c r="L35" s="142"/>
      <c r="M35" s="142"/>
      <c r="N35" s="142"/>
      <c r="O35" s="142"/>
      <c r="P35" s="142" t="s">
        <v>290</v>
      </c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</row>
    <row r="36" spans="1:43" ht="22.5" outlineLevel="1" x14ac:dyDescent="0.2">
      <c r="A36" s="160">
        <v>28</v>
      </c>
      <c r="B36" s="161" t="s">
        <v>413</v>
      </c>
      <c r="C36" s="167" t="s">
        <v>641</v>
      </c>
      <c r="D36" s="162" t="s">
        <v>244</v>
      </c>
      <c r="E36" s="163">
        <v>24</v>
      </c>
      <c r="F36" s="164"/>
      <c r="G36" s="165">
        <f t="shared" si="0"/>
        <v>0</v>
      </c>
      <c r="H36" s="142"/>
      <c r="I36" s="142"/>
      <c r="J36" s="142"/>
      <c r="K36" s="142"/>
      <c r="L36" s="142"/>
      <c r="M36" s="142"/>
      <c r="N36" s="142"/>
      <c r="O36" s="142"/>
      <c r="P36" s="142" t="s">
        <v>642</v>
      </c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</row>
    <row r="37" spans="1:43" ht="22.5" outlineLevel="1" x14ac:dyDescent="0.2">
      <c r="A37" s="160">
        <v>29</v>
      </c>
      <c r="B37" s="161" t="s">
        <v>643</v>
      </c>
      <c r="C37" s="167" t="s">
        <v>644</v>
      </c>
      <c r="D37" s="162" t="s">
        <v>244</v>
      </c>
      <c r="E37" s="163">
        <v>6</v>
      </c>
      <c r="F37" s="164"/>
      <c r="G37" s="165">
        <f t="shared" si="0"/>
        <v>0</v>
      </c>
      <c r="H37" s="142"/>
      <c r="I37" s="142"/>
      <c r="J37" s="142"/>
      <c r="K37" s="142"/>
      <c r="L37" s="142"/>
      <c r="M37" s="142"/>
      <c r="N37" s="142"/>
      <c r="O37" s="142"/>
      <c r="P37" s="142" t="s">
        <v>162</v>
      </c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</row>
    <row r="38" spans="1:43" ht="22.5" outlineLevel="1" x14ac:dyDescent="0.2">
      <c r="A38" s="160">
        <v>30</v>
      </c>
      <c r="B38" s="161" t="s">
        <v>560</v>
      </c>
      <c r="C38" s="167" t="s">
        <v>1005</v>
      </c>
      <c r="D38" s="162" t="s">
        <v>281</v>
      </c>
      <c r="E38" s="163">
        <v>6</v>
      </c>
      <c r="F38" s="164"/>
      <c r="G38" s="165">
        <f t="shared" si="0"/>
        <v>0</v>
      </c>
      <c r="H38" s="142"/>
      <c r="I38" s="142"/>
      <c r="J38" s="142"/>
      <c r="K38" s="142"/>
      <c r="L38" s="142"/>
      <c r="M38" s="142"/>
      <c r="N38" s="142"/>
      <c r="O38" s="142"/>
      <c r="P38" s="142" t="s">
        <v>162</v>
      </c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</row>
    <row r="39" spans="1:43" ht="22.5" outlineLevel="1" x14ac:dyDescent="0.2">
      <c r="A39" s="160">
        <v>31</v>
      </c>
      <c r="B39" s="161" t="s">
        <v>423</v>
      </c>
      <c r="C39" s="167" t="s">
        <v>646</v>
      </c>
      <c r="D39" s="162" t="s">
        <v>244</v>
      </c>
      <c r="E39" s="163">
        <v>6</v>
      </c>
      <c r="F39" s="164"/>
      <c r="G39" s="165">
        <f t="shared" si="0"/>
        <v>0</v>
      </c>
      <c r="H39" s="142"/>
      <c r="I39" s="142"/>
      <c r="J39" s="142"/>
      <c r="K39" s="142"/>
      <c r="L39" s="142"/>
      <c r="M39" s="142"/>
      <c r="N39" s="142"/>
      <c r="O39" s="142"/>
      <c r="P39" s="142" t="s">
        <v>642</v>
      </c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</row>
    <row r="40" spans="1:43" outlineLevel="1" x14ac:dyDescent="0.2">
      <c r="A40" s="160">
        <v>32</v>
      </c>
      <c r="B40" s="161" t="s">
        <v>647</v>
      </c>
      <c r="C40" s="167" t="s">
        <v>590</v>
      </c>
      <c r="D40" s="162" t="s">
        <v>334</v>
      </c>
      <c r="E40" s="163">
        <v>16</v>
      </c>
      <c r="F40" s="164"/>
      <c r="G40" s="165">
        <f t="shared" si="0"/>
        <v>0</v>
      </c>
      <c r="H40" s="142"/>
      <c r="I40" s="142"/>
      <c r="J40" s="142"/>
      <c r="K40" s="142"/>
      <c r="L40" s="142"/>
      <c r="M40" s="142"/>
      <c r="N40" s="142"/>
      <c r="O40" s="142"/>
      <c r="P40" s="142" t="s">
        <v>260</v>
      </c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</row>
    <row r="41" spans="1:43" outlineLevel="1" x14ac:dyDescent="0.2">
      <c r="A41" s="160">
        <v>33</v>
      </c>
      <c r="B41" s="161" t="s">
        <v>53</v>
      </c>
      <c r="C41" s="167" t="s">
        <v>591</v>
      </c>
      <c r="D41" s="162" t="s">
        <v>334</v>
      </c>
      <c r="E41" s="163">
        <v>8</v>
      </c>
      <c r="F41" s="164"/>
      <c r="G41" s="165">
        <f t="shared" ref="G41:G61" si="1">ROUND(E41*F41,2)</f>
        <v>0</v>
      </c>
      <c r="H41" s="142"/>
      <c r="I41" s="142"/>
      <c r="J41" s="142"/>
      <c r="K41" s="142"/>
      <c r="L41" s="142"/>
      <c r="M41" s="142"/>
      <c r="N41" s="142"/>
      <c r="O41" s="142"/>
      <c r="P41" s="142" t="s">
        <v>290</v>
      </c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</row>
    <row r="42" spans="1:43" outlineLevel="1" x14ac:dyDescent="0.2">
      <c r="A42" s="160">
        <v>34</v>
      </c>
      <c r="B42" s="161" t="s">
        <v>648</v>
      </c>
      <c r="C42" s="167" t="s">
        <v>593</v>
      </c>
      <c r="D42" s="162" t="s">
        <v>334</v>
      </c>
      <c r="E42" s="163">
        <v>0</v>
      </c>
      <c r="F42" s="164"/>
      <c r="G42" s="165">
        <f t="shared" si="1"/>
        <v>0</v>
      </c>
      <c r="H42" s="142"/>
      <c r="I42" s="142"/>
      <c r="J42" s="142"/>
      <c r="K42" s="142"/>
      <c r="L42" s="142"/>
      <c r="M42" s="142"/>
      <c r="N42" s="142"/>
      <c r="O42" s="142"/>
      <c r="P42" s="142" t="s">
        <v>260</v>
      </c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</row>
    <row r="43" spans="1:43" outlineLevel="1" x14ac:dyDescent="0.2">
      <c r="A43" s="160">
        <v>35</v>
      </c>
      <c r="B43" s="161" t="s">
        <v>413</v>
      </c>
      <c r="C43" s="167" t="s">
        <v>595</v>
      </c>
      <c r="D43" s="162" t="s">
        <v>334</v>
      </c>
      <c r="E43" s="163">
        <v>0</v>
      </c>
      <c r="F43" s="164"/>
      <c r="G43" s="165">
        <f t="shared" si="1"/>
        <v>0</v>
      </c>
      <c r="H43" s="142"/>
      <c r="I43" s="142"/>
      <c r="J43" s="142"/>
      <c r="K43" s="142"/>
      <c r="L43" s="142"/>
      <c r="M43" s="142"/>
      <c r="N43" s="142"/>
      <c r="O43" s="142"/>
      <c r="P43" s="142" t="s">
        <v>642</v>
      </c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</row>
    <row r="44" spans="1:43" outlineLevel="1" x14ac:dyDescent="0.2">
      <c r="A44" s="160">
        <v>36</v>
      </c>
      <c r="B44" s="161" t="s">
        <v>594</v>
      </c>
      <c r="C44" s="167" t="s">
        <v>597</v>
      </c>
      <c r="D44" s="162" t="s">
        <v>334</v>
      </c>
      <c r="E44" s="163">
        <v>10</v>
      </c>
      <c r="F44" s="164"/>
      <c r="G44" s="165">
        <f t="shared" si="1"/>
        <v>0</v>
      </c>
      <c r="H44" s="142"/>
      <c r="I44" s="142"/>
      <c r="J44" s="142"/>
      <c r="K44" s="142"/>
      <c r="L44" s="142"/>
      <c r="M44" s="142"/>
      <c r="N44" s="142"/>
      <c r="O44" s="142"/>
      <c r="P44" s="142" t="s">
        <v>260</v>
      </c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</row>
    <row r="45" spans="1:43" ht="22.5" outlineLevel="1" x14ac:dyDescent="0.2">
      <c r="A45" s="160">
        <v>37</v>
      </c>
      <c r="B45" s="161" t="s">
        <v>560</v>
      </c>
      <c r="C45" s="167" t="s">
        <v>599</v>
      </c>
      <c r="D45" s="162" t="s">
        <v>334</v>
      </c>
      <c r="E45" s="163">
        <v>0</v>
      </c>
      <c r="F45" s="164"/>
      <c r="G45" s="165">
        <f t="shared" si="1"/>
        <v>0</v>
      </c>
      <c r="H45" s="142"/>
      <c r="I45" s="142"/>
      <c r="J45" s="142"/>
      <c r="K45" s="142"/>
      <c r="L45" s="142"/>
      <c r="M45" s="142"/>
      <c r="N45" s="142"/>
      <c r="O45" s="142"/>
      <c r="P45" s="142" t="s">
        <v>642</v>
      </c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</row>
    <row r="46" spans="1:43" outlineLevel="1" x14ac:dyDescent="0.2">
      <c r="A46" s="160">
        <v>38</v>
      </c>
      <c r="B46" s="161" t="s">
        <v>423</v>
      </c>
      <c r="C46" s="167" t="s">
        <v>601</v>
      </c>
      <c r="D46" s="162" t="s">
        <v>334</v>
      </c>
      <c r="E46" s="163">
        <v>20</v>
      </c>
      <c r="F46" s="164"/>
      <c r="G46" s="165">
        <f t="shared" si="1"/>
        <v>0</v>
      </c>
      <c r="H46" s="142"/>
      <c r="I46" s="142"/>
      <c r="J46" s="142"/>
      <c r="K46" s="142"/>
      <c r="L46" s="142"/>
      <c r="M46" s="142"/>
      <c r="N46" s="142"/>
      <c r="O46" s="142"/>
      <c r="P46" s="142" t="s">
        <v>642</v>
      </c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</row>
    <row r="47" spans="1:43" outlineLevel="1" x14ac:dyDescent="0.2">
      <c r="A47" s="160">
        <v>39</v>
      </c>
      <c r="B47" s="161" t="s">
        <v>463</v>
      </c>
      <c r="C47" s="167" t="s">
        <v>603</v>
      </c>
      <c r="D47" s="162" t="s">
        <v>334</v>
      </c>
      <c r="E47" s="163">
        <v>0</v>
      </c>
      <c r="F47" s="164"/>
      <c r="G47" s="165">
        <f t="shared" si="1"/>
        <v>0</v>
      </c>
      <c r="H47" s="142"/>
      <c r="I47" s="142"/>
      <c r="J47" s="142"/>
      <c r="K47" s="142"/>
      <c r="L47" s="142"/>
      <c r="M47" s="142"/>
      <c r="N47" s="142"/>
      <c r="O47" s="142"/>
      <c r="P47" s="142" t="s">
        <v>642</v>
      </c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</row>
    <row r="48" spans="1:43" ht="22.5" outlineLevel="1" x14ac:dyDescent="0.2">
      <c r="A48" s="160">
        <v>40</v>
      </c>
      <c r="B48" s="161" t="s">
        <v>649</v>
      </c>
      <c r="C48" s="167" t="s">
        <v>605</v>
      </c>
      <c r="D48" s="162" t="s">
        <v>334</v>
      </c>
      <c r="E48" s="163">
        <v>0</v>
      </c>
      <c r="F48" s="164"/>
      <c r="G48" s="165">
        <f t="shared" si="1"/>
        <v>0</v>
      </c>
      <c r="H48" s="142"/>
      <c r="I48" s="142"/>
      <c r="J48" s="142"/>
      <c r="K48" s="142"/>
      <c r="L48" s="142"/>
      <c r="M48" s="142"/>
      <c r="N48" s="142"/>
      <c r="O48" s="142"/>
      <c r="P48" s="142" t="s">
        <v>642</v>
      </c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</row>
    <row r="49" spans="1:43" outlineLevel="1" x14ac:dyDescent="0.2">
      <c r="A49" s="160">
        <v>41</v>
      </c>
      <c r="B49" s="161" t="s">
        <v>604</v>
      </c>
      <c r="C49" s="167" t="s">
        <v>607</v>
      </c>
      <c r="D49" s="162" t="s">
        <v>334</v>
      </c>
      <c r="E49" s="163">
        <v>0</v>
      </c>
      <c r="F49" s="164"/>
      <c r="G49" s="165">
        <f t="shared" si="1"/>
        <v>0</v>
      </c>
      <c r="H49" s="142"/>
      <c r="I49" s="142"/>
      <c r="J49" s="142"/>
      <c r="K49" s="142"/>
      <c r="L49" s="142"/>
      <c r="M49" s="142"/>
      <c r="N49" s="142"/>
      <c r="O49" s="142"/>
      <c r="P49" s="142" t="s">
        <v>642</v>
      </c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</row>
    <row r="50" spans="1:43" ht="22.5" outlineLevel="1" x14ac:dyDescent="0.2">
      <c r="A50" s="160">
        <v>42</v>
      </c>
      <c r="B50" s="161" t="s">
        <v>650</v>
      </c>
      <c r="C50" s="167" t="s">
        <v>609</v>
      </c>
      <c r="D50" s="162" t="s">
        <v>334</v>
      </c>
      <c r="E50" s="163">
        <v>0</v>
      </c>
      <c r="F50" s="164"/>
      <c r="G50" s="165">
        <f t="shared" si="1"/>
        <v>0</v>
      </c>
      <c r="H50" s="142"/>
      <c r="I50" s="142"/>
      <c r="J50" s="142"/>
      <c r="K50" s="142"/>
      <c r="L50" s="142"/>
      <c r="M50" s="142"/>
      <c r="N50" s="142"/>
      <c r="O50" s="142"/>
      <c r="P50" s="142" t="s">
        <v>642</v>
      </c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</row>
    <row r="51" spans="1:43" outlineLevel="1" x14ac:dyDescent="0.2">
      <c r="A51" s="160">
        <v>43</v>
      </c>
      <c r="B51" s="161" t="s">
        <v>651</v>
      </c>
      <c r="C51" s="167" t="s">
        <v>611</v>
      </c>
      <c r="D51" s="162" t="s">
        <v>334</v>
      </c>
      <c r="E51" s="163">
        <v>0</v>
      </c>
      <c r="F51" s="164"/>
      <c r="G51" s="165">
        <f t="shared" si="1"/>
        <v>0</v>
      </c>
      <c r="H51" s="142"/>
      <c r="I51" s="142"/>
      <c r="J51" s="142"/>
      <c r="K51" s="142"/>
      <c r="L51" s="142"/>
      <c r="M51" s="142"/>
      <c r="N51" s="142"/>
      <c r="O51" s="142"/>
      <c r="P51" s="142" t="s">
        <v>642</v>
      </c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</row>
    <row r="52" spans="1:43" outlineLevel="1" x14ac:dyDescent="0.2">
      <c r="A52" s="160">
        <v>44</v>
      </c>
      <c r="B52" s="161" t="s">
        <v>652</v>
      </c>
      <c r="C52" s="167" t="s">
        <v>613</v>
      </c>
      <c r="D52" s="162" t="s">
        <v>334</v>
      </c>
      <c r="E52" s="163">
        <v>0</v>
      </c>
      <c r="F52" s="164"/>
      <c r="G52" s="165">
        <f t="shared" si="1"/>
        <v>0</v>
      </c>
      <c r="H52" s="142"/>
      <c r="I52" s="142"/>
      <c r="J52" s="142"/>
      <c r="K52" s="142"/>
      <c r="L52" s="142"/>
      <c r="M52" s="142"/>
      <c r="N52" s="142"/>
      <c r="O52" s="142"/>
      <c r="P52" s="142" t="s">
        <v>642</v>
      </c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</row>
    <row r="53" spans="1:43" outlineLevel="1" x14ac:dyDescent="0.2">
      <c r="A53" s="160">
        <v>45</v>
      </c>
      <c r="B53" s="161" t="s">
        <v>653</v>
      </c>
      <c r="C53" s="167" t="s">
        <v>615</v>
      </c>
      <c r="D53" s="162" t="s">
        <v>334</v>
      </c>
      <c r="E53" s="163">
        <v>0</v>
      </c>
      <c r="F53" s="164"/>
      <c r="G53" s="165">
        <f t="shared" si="1"/>
        <v>0</v>
      </c>
      <c r="H53" s="142"/>
      <c r="I53" s="142"/>
      <c r="J53" s="142"/>
      <c r="K53" s="142"/>
      <c r="L53" s="142"/>
      <c r="M53" s="142"/>
      <c r="N53" s="142"/>
      <c r="O53" s="142"/>
      <c r="P53" s="142" t="s">
        <v>642</v>
      </c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</row>
    <row r="54" spans="1:43" outlineLevel="1" x14ac:dyDescent="0.2">
      <c r="A54" s="160">
        <v>46</v>
      </c>
      <c r="B54" s="161" t="s">
        <v>654</v>
      </c>
      <c r="C54" s="167" t="s">
        <v>655</v>
      </c>
      <c r="D54" s="162" t="s">
        <v>334</v>
      </c>
      <c r="E54" s="163">
        <v>0</v>
      </c>
      <c r="F54" s="164"/>
      <c r="G54" s="165">
        <f t="shared" si="1"/>
        <v>0</v>
      </c>
      <c r="H54" s="142"/>
      <c r="I54" s="142"/>
      <c r="J54" s="142"/>
      <c r="K54" s="142"/>
      <c r="L54" s="142"/>
      <c r="M54" s="142"/>
      <c r="N54" s="142"/>
      <c r="O54" s="142"/>
      <c r="P54" s="142" t="s">
        <v>642</v>
      </c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</row>
    <row r="55" spans="1:43" outlineLevel="1" x14ac:dyDescent="0.2">
      <c r="A55" s="160">
        <v>47</v>
      </c>
      <c r="B55" s="161" t="s">
        <v>656</v>
      </c>
      <c r="C55" s="167" t="s">
        <v>657</v>
      </c>
      <c r="D55" s="162" t="s">
        <v>244</v>
      </c>
      <c r="E55" s="163">
        <v>120</v>
      </c>
      <c r="F55" s="164"/>
      <c r="G55" s="165">
        <f t="shared" si="1"/>
        <v>0</v>
      </c>
      <c r="H55" s="142"/>
      <c r="I55" s="142"/>
      <c r="J55" s="142"/>
      <c r="K55" s="142"/>
      <c r="L55" s="142"/>
      <c r="M55" s="142"/>
      <c r="N55" s="142"/>
      <c r="O55" s="142"/>
      <c r="P55" s="142" t="s">
        <v>642</v>
      </c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</row>
    <row r="56" spans="1:43" outlineLevel="1" x14ac:dyDescent="0.2">
      <c r="A56" s="160">
        <v>48</v>
      </c>
      <c r="B56" s="161" t="s">
        <v>658</v>
      </c>
      <c r="C56" s="167" t="s">
        <v>659</v>
      </c>
      <c r="D56" s="162" t="s">
        <v>244</v>
      </c>
      <c r="E56" s="163">
        <v>20</v>
      </c>
      <c r="F56" s="164"/>
      <c r="G56" s="165">
        <f t="shared" si="1"/>
        <v>0</v>
      </c>
      <c r="H56" s="142"/>
      <c r="I56" s="142"/>
      <c r="J56" s="142"/>
      <c r="K56" s="142"/>
      <c r="L56" s="142"/>
      <c r="M56" s="142"/>
      <c r="N56" s="142"/>
      <c r="O56" s="142"/>
      <c r="P56" s="142" t="s">
        <v>642</v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</row>
    <row r="57" spans="1:43" outlineLevel="1" x14ac:dyDescent="0.2">
      <c r="A57" s="160">
        <v>49</v>
      </c>
      <c r="B57" s="161" t="s">
        <v>620</v>
      </c>
      <c r="C57" s="167" t="s">
        <v>660</v>
      </c>
      <c r="D57" s="162" t="s">
        <v>244</v>
      </c>
      <c r="E57" s="163">
        <v>20</v>
      </c>
      <c r="F57" s="164"/>
      <c r="G57" s="165">
        <f t="shared" si="1"/>
        <v>0</v>
      </c>
      <c r="H57" s="142"/>
      <c r="I57" s="142"/>
      <c r="J57" s="142"/>
      <c r="K57" s="142"/>
      <c r="L57" s="142"/>
      <c r="M57" s="142"/>
      <c r="N57" s="142"/>
      <c r="O57" s="142"/>
      <c r="P57" s="142" t="s">
        <v>642</v>
      </c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</row>
    <row r="58" spans="1:43" ht="22.5" outlineLevel="1" x14ac:dyDescent="0.2">
      <c r="A58" s="160">
        <v>50</v>
      </c>
      <c r="B58" s="161" t="s">
        <v>622</v>
      </c>
      <c r="C58" s="167" t="s">
        <v>625</v>
      </c>
      <c r="D58" s="162" t="s">
        <v>334</v>
      </c>
      <c r="E58" s="163">
        <v>32</v>
      </c>
      <c r="F58" s="164"/>
      <c r="G58" s="165">
        <f t="shared" si="1"/>
        <v>0</v>
      </c>
      <c r="H58" s="142"/>
      <c r="I58" s="142"/>
      <c r="J58" s="142"/>
      <c r="K58" s="142"/>
      <c r="L58" s="142"/>
      <c r="M58" s="142"/>
      <c r="N58" s="142"/>
      <c r="O58" s="142"/>
      <c r="P58" s="142" t="s">
        <v>260</v>
      </c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</row>
    <row r="59" spans="1:43" ht="22.5" outlineLevel="1" x14ac:dyDescent="0.2">
      <c r="A59" s="160">
        <v>51</v>
      </c>
      <c r="B59" s="161" t="s">
        <v>624</v>
      </c>
      <c r="C59" s="167" t="s">
        <v>627</v>
      </c>
      <c r="D59" s="162" t="s">
        <v>334</v>
      </c>
      <c r="E59" s="163">
        <v>8</v>
      </c>
      <c r="F59" s="164"/>
      <c r="G59" s="165">
        <f t="shared" si="1"/>
        <v>0</v>
      </c>
      <c r="H59" s="142"/>
      <c r="I59" s="142"/>
      <c r="J59" s="142"/>
      <c r="K59" s="142"/>
      <c r="L59" s="142"/>
      <c r="M59" s="142"/>
      <c r="N59" s="142"/>
      <c r="O59" s="142"/>
      <c r="P59" s="142" t="s">
        <v>642</v>
      </c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</row>
    <row r="60" spans="1:43" outlineLevel="1" x14ac:dyDescent="0.2">
      <c r="A60" s="160">
        <v>52</v>
      </c>
      <c r="B60" s="161" t="s">
        <v>661</v>
      </c>
      <c r="C60" s="167" t="s">
        <v>629</v>
      </c>
      <c r="D60" s="162" t="s">
        <v>334</v>
      </c>
      <c r="E60" s="163">
        <v>12</v>
      </c>
      <c r="F60" s="164"/>
      <c r="G60" s="165">
        <f t="shared" si="1"/>
        <v>0</v>
      </c>
      <c r="H60" s="142"/>
      <c r="I60" s="142"/>
      <c r="J60" s="142"/>
      <c r="K60" s="142"/>
      <c r="L60" s="142"/>
      <c r="M60" s="142"/>
      <c r="N60" s="142"/>
      <c r="O60" s="142"/>
      <c r="P60" s="142" t="s">
        <v>642</v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</row>
    <row r="61" spans="1:43" outlineLevel="1" x14ac:dyDescent="0.2">
      <c r="A61" s="154">
        <v>53</v>
      </c>
      <c r="B61" s="155" t="s">
        <v>662</v>
      </c>
      <c r="C61" s="168" t="s">
        <v>631</v>
      </c>
      <c r="D61" s="156" t="s">
        <v>334</v>
      </c>
      <c r="E61" s="157">
        <v>24</v>
      </c>
      <c r="F61" s="158"/>
      <c r="G61" s="159">
        <f t="shared" si="1"/>
        <v>0</v>
      </c>
      <c r="H61" s="142"/>
      <c r="I61" s="142"/>
      <c r="J61" s="142"/>
      <c r="K61" s="142"/>
      <c r="L61" s="142"/>
      <c r="M61" s="142"/>
      <c r="N61" s="142"/>
      <c r="O61" s="142"/>
      <c r="P61" s="142" t="s">
        <v>642</v>
      </c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</row>
    <row r="62" spans="1:43" x14ac:dyDescent="0.2">
      <c r="A62" s="3"/>
      <c r="B62" s="4"/>
      <c r="C62" s="169"/>
      <c r="D62" s="6"/>
      <c r="E62" s="3"/>
      <c r="F62" s="3"/>
      <c r="G62" s="3"/>
      <c r="N62">
        <v>15</v>
      </c>
      <c r="O62">
        <v>21</v>
      </c>
      <c r="P62" t="s">
        <v>130</v>
      </c>
    </row>
    <row r="63" spans="1:43" x14ac:dyDescent="0.2">
      <c r="C63" s="170"/>
      <c r="D63" s="10"/>
      <c r="P63" t="s">
        <v>158</v>
      </c>
    </row>
    <row r="64" spans="1:4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92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35</v>
      </c>
      <c r="B1" s="182" t="s">
        <v>1020</v>
      </c>
      <c r="C1" s="183"/>
      <c r="D1" s="183"/>
      <c r="E1" s="183"/>
      <c r="F1" s="183"/>
      <c r="G1" s="183"/>
      <c r="H1" s="183"/>
      <c r="I1" s="183"/>
      <c r="J1" s="184"/>
    </row>
    <row r="2" spans="1:15" ht="36" customHeight="1" x14ac:dyDescent="0.2">
      <c r="A2" s="2"/>
      <c r="B2" s="75" t="s">
        <v>23</v>
      </c>
      <c r="C2" s="76"/>
      <c r="D2" s="77" t="s">
        <v>1014</v>
      </c>
      <c r="E2" s="191" t="s">
        <v>40</v>
      </c>
      <c r="F2" s="192"/>
      <c r="G2" s="192"/>
      <c r="H2" s="192"/>
      <c r="I2" s="192"/>
      <c r="J2" s="193"/>
      <c r="O2" s="1"/>
    </row>
    <row r="3" spans="1:15" ht="27" hidden="1" customHeight="1" x14ac:dyDescent="0.2">
      <c r="A3" s="2"/>
      <c r="B3" s="78"/>
      <c r="C3" s="76"/>
      <c r="D3" s="79"/>
      <c r="E3" s="194"/>
      <c r="F3" s="195"/>
      <c r="G3" s="195"/>
      <c r="H3" s="195"/>
      <c r="I3" s="195"/>
      <c r="J3" s="196"/>
    </row>
    <row r="4" spans="1:15" ht="23.25" customHeight="1" x14ac:dyDescent="0.2">
      <c r="A4" s="2"/>
      <c r="B4" s="80"/>
      <c r="C4" s="81"/>
      <c r="D4" s="82"/>
      <c r="E4" s="204"/>
      <c r="F4" s="204"/>
      <c r="G4" s="204"/>
      <c r="H4" s="204"/>
      <c r="I4" s="204"/>
      <c r="J4" s="205"/>
    </row>
    <row r="5" spans="1:15" ht="24" customHeight="1" x14ac:dyDescent="0.2">
      <c r="A5" s="2"/>
      <c r="B5" s="31" t="s">
        <v>22</v>
      </c>
      <c r="D5" s="208" t="s">
        <v>41</v>
      </c>
      <c r="E5" s="209"/>
      <c r="F5" s="209"/>
      <c r="G5" s="209"/>
      <c r="H5" s="18" t="s">
        <v>39</v>
      </c>
      <c r="I5" s="84" t="s">
        <v>45</v>
      </c>
      <c r="J5" s="8"/>
    </row>
    <row r="6" spans="1:15" ht="15.75" customHeight="1" x14ac:dyDescent="0.2">
      <c r="A6" s="2"/>
      <c r="B6" s="28"/>
      <c r="C6" s="55"/>
      <c r="D6" s="210" t="s">
        <v>42</v>
      </c>
      <c r="E6" s="211"/>
      <c r="F6" s="211"/>
      <c r="G6" s="211"/>
      <c r="H6" s="18" t="s">
        <v>33</v>
      </c>
      <c r="I6" s="84" t="s">
        <v>46</v>
      </c>
      <c r="J6" s="8"/>
    </row>
    <row r="7" spans="1:15" ht="15.75" customHeight="1" x14ac:dyDescent="0.2">
      <c r="A7" s="2"/>
      <c r="B7" s="29"/>
      <c r="C7" s="56"/>
      <c r="D7" s="83" t="s">
        <v>44</v>
      </c>
      <c r="E7" s="212" t="s">
        <v>43</v>
      </c>
      <c r="F7" s="213"/>
      <c r="G7" s="21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39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33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98"/>
      <c r="E11" s="198"/>
      <c r="F11" s="198"/>
      <c r="G11" s="198"/>
      <c r="H11" s="18" t="s">
        <v>39</v>
      </c>
      <c r="I11" s="84"/>
      <c r="J11" s="8"/>
    </row>
    <row r="12" spans="1:15" ht="15.75" customHeight="1" x14ac:dyDescent="0.2">
      <c r="A12" s="2"/>
      <c r="B12" s="28"/>
      <c r="C12" s="55"/>
      <c r="D12" s="203"/>
      <c r="E12" s="203"/>
      <c r="F12" s="203"/>
      <c r="G12" s="203"/>
      <c r="H12" s="18" t="s">
        <v>33</v>
      </c>
      <c r="I12" s="84"/>
      <c r="J12" s="8"/>
    </row>
    <row r="13" spans="1:15" ht="15.75" customHeight="1" x14ac:dyDescent="0.2">
      <c r="A13" s="2"/>
      <c r="B13" s="29"/>
      <c r="C13" s="56"/>
      <c r="D13" s="83"/>
      <c r="E13" s="206"/>
      <c r="F13" s="207"/>
      <c r="G13" s="207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180" t="s">
        <v>1019</v>
      </c>
      <c r="E14" s="59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31</v>
      </c>
      <c r="C15" s="60"/>
      <c r="D15" s="54"/>
      <c r="E15" s="197"/>
      <c r="F15" s="197"/>
      <c r="G15" s="199"/>
      <c r="H15" s="199"/>
      <c r="I15" s="199" t="s">
        <v>30</v>
      </c>
      <c r="J15" s="200"/>
    </row>
    <row r="16" spans="1:15" ht="23.25" customHeight="1" x14ac:dyDescent="0.2">
      <c r="A16" s="134" t="s">
        <v>25</v>
      </c>
      <c r="B16" s="38" t="s">
        <v>25</v>
      </c>
      <c r="C16" s="61"/>
      <c r="D16" s="62"/>
      <c r="E16" s="188"/>
      <c r="F16" s="189"/>
      <c r="G16" s="188"/>
      <c r="H16" s="189"/>
      <c r="I16" s="188"/>
      <c r="J16" s="190"/>
    </row>
    <row r="17" spans="1:10" ht="23.25" customHeight="1" x14ac:dyDescent="0.2">
      <c r="A17" s="134" t="s">
        <v>26</v>
      </c>
      <c r="B17" s="38" t="s">
        <v>26</v>
      </c>
      <c r="C17" s="61"/>
      <c r="D17" s="62"/>
      <c r="E17" s="188"/>
      <c r="F17" s="189"/>
      <c r="G17" s="188"/>
      <c r="H17" s="189"/>
      <c r="I17" s="188"/>
      <c r="J17" s="190"/>
    </row>
    <row r="18" spans="1:10" ht="23.25" customHeight="1" x14ac:dyDescent="0.2">
      <c r="A18" s="134" t="s">
        <v>27</v>
      </c>
      <c r="B18" s="38" t="s">
        <v>27</v>
      </c>
      <c r="C18" s="61"/>
      <c r="D18" s="62"/>
      <c r="E18" s="188"/>
      <c r="F18" s="189"/>
      <c r="G18" s="188"/>
      <c r="H18" s="189"/>
      <c r="I18" s="188"/>
      <c r="J18" s="190"/>
    </row>
    <row r="19" spans="1:10" ht="23.25" customHeight="1" x14ac:dyDescent="0.2">
      <c r="A19" s="134" t="s">
        <v>118</v>
      </c>
      <c r="B19" s="38" t="s">
        <v>28</v>
      </c>
      <c r="C19" s="61"/>
      <c r="D19" s="62"/>
      <c r="E19" s="188"/>
      <c r="F19" s="189"/>
      <c r="G19" s="188"/>
      <c r="H19" s="189"/>
      <c r="I19" s="188"/>
      <c r="J19" s="190"/>
    </row>
    <row r="20" spans="1:10" ht="23.25" customHeight="1" x14ac:dyDescent="0.2">
      <c r="A20" s="134" t="s">
        <v>119</v>
      </c>
      <c r="B20" s="38" t="s">
        <v>29</v>
      </c>
      <c r="C20" s="61"/>
      <c r="D20" s="62"/>
      <c r="E20" s="188"/>
      <c r="F20" s="189"/>
      <c r="G20" s="188"/>
      <c r="H20" s="189"/>
      <c r="I20" s="188"/>
      <c r="J20" s="190"/>
    </row>
    <row r="21" spans="1:10" ht="23.25" customHeight="1" x14ac:dyDescent="0.2">
      <c r="A21" s="2"/>
      <c r="B21" s="48" t="s">
        <v>30</v>
      </c>
      <c r="C21" s="63"/>
      <c r="D21" s="64"/>
      <c r="E21" s="201"/>
      <c r="F21" s="202"/>
      <c r="G21" s="201"/>
      <c r="H21" s="202"/>
      <c r="I21" s="201"/>
      <c r="J21" s="219"/>
    </row>
    <row r="22" spans="1:10" ht="33" customHeight="1" x14ac:dyDescent="0.2">
      <c r="A22" s="2"/>
      <c r="B22" s="42" t="s">
        <v>32</v>
      </c>
      <c r="C22" s="61"/>
      <c r="D22" s="62"/>
      <c r="E22" s="65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1"/>
      <c r="D23" s="62"/>
      <c r="E23" s="66">
        <v>15</v>
      </c>
      <c r="F23" s="39" t="s">
        <v>0</v>
      </c>
      <c r="G23" s="217">
        <v>0</v>
      </c>
      <c r="H23" s="218"/>
      <c r="I23" s="218"/>
      <c r="J23" s="40" t="str">
        <f t="shared" ref="J23:J28" si="0">Mena</f>
        <v>CZK</v>
      </c>
    </row>
    <row r="24" spans="1:10" ht="23.25" customHeight="1" x14ac:dyDescent="0.2">
      <c r="A24" s="2"/>
      <c r="B24" s="38" t="s">
        <v>13</v>
      </c>
      <c r="C24" s="61"/>
      <c r="D24" s="62"/>
      <c r="E24" s="66">
        <f>SazbaDPH1</f>
        <v>15</v>
      </c>
      <c r="F24" s="39" t="s">
        <v>0</v>
      </c>
      <c r="G24" s="215">
        <v>0</v>
      </c>
      <c r="H24" s="216"/>
      <c r="I24" s="216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1"/>
      <c r="D25" s="62"/>
      <c r="E25" s="66">
        <v>21</v>
      </c>
      <c r="F25" s="39" t="s">
        <v>0</v>
      </c>
      <c r="G25" s="217">
        <f>G40+G44+G48</f>
        <v>0</v>
      </c>
      <c r="H25" s="218"/>
      <c r="I25" s="218"/>
      <c r="J25" s="40" t="str">
        <f t="shared" si="0"/>
        <v>CZK</v>
      </c>
    </row>
    <row r="26" spans="1:10" ht="23.25" customHeight="1" x14ac:dyDescent="0.2">
      <c r="A26" s="2"/>
      <c r="B26" s="32" t="s">
        <v>15</v>
      </c>
      <c r="C26" s="67"/>
      <c r="D26" s="54"/>
      <c r="E26" s="68">
        <f>SazbaDPH2</f>
        <v>21</v>
      </c>
      <c r="F26" s="30" t="s">
        <v>0</v>
      </c>
      <c r="G26" s="185">
        <f>H40+H44+H48</f>
        <v>0</v>
      </c>
      <c r="H26" s="186"/>
      <c r="I26" s="186"/>
      <c r="J26" s="37" t="str">
        <f t="shared" si="0"/>
        <v>CZK</v>
      </c>
    </row>
    <row r="27" spans="1:10" ht="23.25" customHeight="1" thickBot="1" x14ac:dyDescent="0.25">
      <c r="A27" s="2"/>
      <c r="B27" s="31" t="s">
        <v>4</v>
      </c>
      <c r="C27" s="69"/>
      <c r="D27" s="70"/>
      <c r="E27" s="69"/>
      <c r="F27" s="16"/>
      <c r="G27" s="187">
        <v>0</v>
      </c>
      <c r="H27" s="187"/>
      <c r="I27" s="187"/>
      <c r="J27" s="41" t="str">
        <f t="shared" si="0"/>
        <v>CZK</v>
      </c>
    </row>
    <row r="28" spans="1:10" ht="27.75" hidden="1" customHeight="1" thickBot="1" x14ac:dyDescent="0.25">
      <c r="A28" s="2"/>
      <c r="B28" s="108" t="s">
        <v>24</v>
      </c>
      <c r="C28" s="109"/>
      <c r="D28" s="109"/>
      <c r="E28" s="110"/>
      <c r="F28" s="111"/>
      <c r="G28" s="220">
        <v>2850217.53</v>
      </c>
      <c r="H28" s="221"/>
      <c r="I28" s="221"/>
      <c r="J28" s="112" t="str">
        <f t="shared" si="0"/>
        <v>CZK</v>
      </c>
    </row>
    <row r="29" spans="1:10" ht="27.75" customHeight="1" thickBot="1" x14ac:dyDescent="0.25">
      <c r="A29" s="2"/>
      <c r="B29" s="108" t="s">
        <v>34</v>
      </c>
      <c r="C29" s="113"/>
      <c r="D29" s="113"/>
      <c r="E29" s="113"/>
      <c r="F29" s="114"/>
      <c r="G29" s="220">
        <f>SUM(G25:I27)</f>
        <v>0</v>
      </c>
      <c r="H29" s="220"/>
      <c r="I29" s="220"/>
      <c r="J29" s="115" t="s">
        <v>59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1" t="s">
        <v>11</v>
      </c>
      <c r="D32" s="72"/>
      <c r="E32" s="72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3"/>
      <c r="D34" s="222"/>
      <c r="E34" s="223"/>
      <c r="G34" s="224"/>
      <c r="H34" s="225"/>
      <c r="I34" s="225"/>
      <c r="J34" s="25"/>
    </row>
    <row r="35" spans="1:10" ht="12.75" customHeight="1" x14ac:dyDescent="0.2">
      <c r="A35" s="2"/>
      <c r="B35" s="2"/>
      <c r="D35" s="214" t="s">
        <v>2</v>
      </c>
      <c r="E35" s="214"/>
      <c r="H35" s="10" t="s">
        <v>3</v>
      </c>
      <c r="J35" s="9"/>
    </row>
    <row r="36" spans="1:10" ht="13.5" customHeight="1" thickBot="1" x14ac:dyDescent="0.25">
      <c r="A36" s="11"/>
      <c r="B36" s="11"/>
      <c r="C36" s="74"/>
      <c r="D36" s="74"/>
      <c r="E36" s="74"/>
      <c r="F36" s="12"/>
      <c r="G36" s="12"/>
      <c r="H36" s="12"/>
      <c r="I36" s="12"/>
      <c r="J36" s="13"/>
    </row>
    <row r="37" spans="1:10" ht="27" customHeight="1" x14ac:dyDescent="0.2">
      <c r="B37" s="88" t="s">
        <v>16</v>
      </c>
      <c r="C37" s="89"/>
      <c r="D37" s="89"/>
      <c r="E37" s="89"/>
      <c r="F37" s="90"/>
      <c r="G37" s="90"/>
      <c r="H37" s="90"/>
      <c r="I37" s="90"/>
      <c r="J37" s="91"/>
    </row>
    <row r="38" spans="1:10" ht="25.5" customHeight="1" x14ac:dyDescent="0.2">
      <c r="A38" s="87" t="s">
        <v>36</v>
      </c>
      <c r="B38" s="92" t="s">
        <v>17</v>
      </c>
      <c r="C38" s="93" t="s">
        <v>5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18</v>
      </c>
      <c r="I38" s="95" t="s">
        <v>1</v>
      </c>
      <c r="J38" s="96" t="s">
        <v>0</v>
      </c>
    </row>
    <row r="39" spans="1:10" ht="25.5" customHeight="1" x14ac:dyDescent="0.2">
      <c r="A39" s="87">
        <v>1</v>
      </c>
      <c r="B39" s="97" t="s">
        <v>47</v>
      </c>
      <c r="C39" s="226"/>
      <c r="D39" s="226"/>
      <c r="E39" s="226"/>
      <c r="F39" s="98">
        <v>0</v>
      </c>
      <c r="G39" s="177"/>
      <c r="H39" s="178"/>
      <c r="I39" s="178"/>
      <c r="J39" s="99" t="str">
        <f t="shared" ref="J39:J51" si="1">IF(CenaCelkemVypocet=0,"",I39/CenaCelkemVypocet*100)</f>
        <v/>
      </c>
    </row>
    <row r="40" spans="1:10" ht="25.5" customHeight="1" x14ac:dyDescent="0.2">
      <c r="A40" s="87">
        <v>2</v>
      </c>
      <c r="B40" s="100" t="s">
        <v>48</v>
      </c>
      <c r="C40" s="227" t="s">
        <v>49</v>
      </c>
      <c r="D40" s="227"/>
      <c r="E40" s="227"/>
      <c r="F40" s="101">
        <v>0</v>
      </c>
      <c r="G40" s="179"/>
      <c r="H40" s="179"/>
      <c r="I40" s="179"/>
      <c r="J40" s="102" t="str">
        <f t="shared" si="1"/>
        <v/>
      </c>
    </row>
    <row r="41" spans="1:10" ht="25.5" customHeight="1" x14ac:dyDescent="0.2">
      <c r="A41" s="87">
        <v>3</v>
      </c>
      <c r="B41" s="103" t="s">
        <v>50</v>
      </c>
      <c r="C41" s="226" t="s">
        <v>51</v>
      </c>
      <c r="D41" s="226"/>
      <c r="E41" s="226"/>
      <c r="F41" s="104">
        <v>0</v>
      </c>
      <c r="G41" s="178"/>
      <c r="H41" s="178"/>
      <c r="I41" s="178"/>
      <c r="J41" s="99" t="str">
        <f t="shared" si="1"/>
        <v/>
      </c>
    </row>
    <row r="42" spans="1:10" ht="25.5" customHeight="1" x14ac:dyDescent="0.2">
      <c r="A42" s="87">
        <v>3</v>
      </c>
      <c r="B42" s="103" t="s">
        <v>48</v>
      </c>
      <c r="C42" s="226" t="s">
        <v>52</v>
      </c>
      <c r="D42" s="226"/>
      <c r="E42" s="226"/>
      <c r="F42" s="104">
        <v>0</v>
      </c>
      <c r="G42" s="178"/>
      <c r="H42" s="178"/>
      <c r="I42" s="178"/>
      <c r="J42" s="99" t="str">
        <f t="shared" si="1"/>
        <v/>
      </c>
    </row>
    <row r="43" spans="1:10" ht="25.5" customHeight="1" x14ac:dyDescent="0.2">
      <c r="A43" s="87">
        <v>3</v>
      </c>
      <c r="B43" s="103" t="s">
        <v>53</v>
      </c>
      <c r="C43" s="226" t="s">
        <v>54</v>
      </c>
      <c r="D43" s="226"/>
      <c r="E43" s="226"/>
      <c r="F43" s="104">
        <v>0</v>
      </c>
      <c r="G43" s="178"/>
      <c r="H43" s="178"/>
      <c r="I43" s="178"/>
      <c r="J43" s="99" t="str">
        <f t="shared" si="1"/>
        <v/>
      </c>
    </row>
    <row r="44" spans="1:10" ht="25.5" customHeight="1" x14ac:dyDescent="0.2">
      <c r="A44" s="87">
        <v>2</v>
      </c>
      <c r="B44" s="100" t="s">
        <v>53</v>
      </c>
      <c r="C44" s="227" t="s">
        <v>55</v>
      </c>
      <c r="D44" s="227"/>
      <c r="E44" s="227"/>
      <c r="F44" s="101">
        <v>0</v>
      </c>
      <c r="G44" s="179"/>
      <c r="H44" s="179"/>
      <c r="I44" s="179"/>
      <c r="J44" s="102" t="str">
        <f t="shared" si="1"/>
        <v/>
      </c>
    </row>
    <row r="45" spans="1:10" ht="25.5" customHeight="1" x14ac:dyDescent="0.2">
      <c r="A45" s="87">
        <v>3</v>
      </c>
      <c r="B45" s="103" t="s">
        <v>50</v>
      </c>
      <c r="C45" s="226" t="s">
        <v>51</v>
      </c>
      <c r="D45" s="226"/>
      <c r="E45" s="226"/>
      <c r="F45" s="104">
        <v>0</v>
      </c>
      <c r="G45" s="178"/>
      <c r="H45" s="178"/>
      <c r="I45" s="178"/>
      <c r="J45" s="99" t="str">
        <f t="shared" si="1"/>
        <v/>
      </c>
    </row>
    <row r="46" spans="1:10" ht="25.5" customHeight="1" x14ac:dyDescent="0.2">
      <c r="A46" s="87">
        <v>3</v>
      </c>
      <c r="B46" s="103" t="s">
        <v>48</v>
      </c>
      <c r="C46" s="226" t="s">
        <v>52</v>
      </c>
      <c r="D46" s="226"/>
      <c r="E46" s="226"/>
      <c r="F46" s="104">
        <v>0</v>
      </c>
      <c r="G46" s="178"/>
      <c r="H46" s="178"/>
      <c r="I46" s="178"/>
      <c r="J46" s="99" t="str">
        <f t="shared" si="1"/>
        <v/>
      </c>
    </row>
    <row r="47" spans="1:10" ht="25.5" customHeight="1" x14ac:dyDescent="0.2">
      <c r="A47" s="87">
        <v>3</v>
      </c>
      <c r="B47" s="103" t="s">
        <v>53</v>
      </c>
      <c r="C47" s="226" t="s">
        <v>54</v>
      </c>
      <c r="D47" s="226"/>
      <c r="E47" s="226"/>
      <c r="F47" s="104">
        <v>0</v>
      </c>
      <c r="G47" s="178"/>
      <c r="H47" s="178"/>
      <c r="I47" s="178"/>
      <c r="J47" s="99" t="str">
        <f t="shared" si="1"/>
        <v/>
      </c>
    </row>
    <row r="48" spans="1:10" ht="25.5" customHeight="1" x14ac:dyDescent="0.2">
      <c r="A48" s="87">
        <v>2</v>
      </c>
      <c r="B48" s="100" t="s">
        <v>56</v>
      </c>
      <c r="C48" s="227" t="s">
        <v>57</v>
      </c>
      <c r="D48" s="227"/>
      <c r="E48" s="227"/>
      <c r="F48" s="101">
        <v>0</v>
      </c>
      <c r="G48" s="179"/>
      <c r="H48" s="179"/>
      <c r="I48" s="179"/>
      <c r="J48" s="102" t="str">
        <f t="shared" si="1"/>
        <v/>
      </c>
    </row>
    <row r="49" spans="1:10" ht="25.5" customHeight="1" x14ac:dyDescent="0.2">
      <c r="A49" s="87">
        <v>3</v>
      </c>
      <c r="B49" s="103" t="s">
        <v>50</v>
      </c>
      <c r="C49" s="226" t="s">
        <v>51</v>
      </c>
      <c r="D49" s="226"/>
      <c r="E49" s="226"/>
      <c r="F49" s="104">
        <v>0</v>
      </c>
      <c r="G49" s="178"/>
      <c r="H49" s="178"/>
      <c r="I49" s="178"/>
      <c r="J49" s="99" t="str">
        <f t="shared" si="1"/>
        <v/>
      </c>
    </row>
    <row r="50" spans="1:10" ht="25.5" customHeight="1" x14ac:dyDescent="0.2">
      <c r="A50" s="87">
        <v>3</v>
      </c>
      <c r="B50" s="103" t="s">
        <v>48</v>
      </c>
      <c r="C50" s="226" t="s">
        <v>52</v>
      </c>
      <c r="D50" s="226"/>
      <c r="E50" s="226"/>
      <c r="F50" s="104">
        <v>0</v>
      </c>
      <c r="G50" s="178"/>
      <c r="H50" s="178"/>
      <c r="I50" s="178"/>
      <c r="J50" s="99" t="str">
        <f t="shared" si="1"/>
        <v/>
      </c>
    </row>
    <row r="51" spans="1:10" ht="25.5" customHeight="1" x14ac:dyDescent="0.2">
      <c r="A51" s="87">
        <v>3</v>
      </c>
      <c r="B51" s="103" t="s">
        <v>53</v>
      </c>
      <c r="C51" s="226" t="s">
        <v>54</v>
      </c>
      <c r="D51" s="226"/>
      <c r="E51" s="226"/>
      <c r="F51" s="104">
        <v>0</v>
      </c>
      <c r="G51" s="178"/>
      <c r="H51" s="178"/>
      <c r="I51" s="178"/>
      <c r="J51" s="99" t="str">
        <f t="shared" si="1"/>
        <v/>
      </c>
    </row>
    <row r="52" spans="1:10" ht="25.5" customHeight="1" x14ac:dyDescent="0.2">
      <c r="A52" s="87"/>
      <c r="B52" s="228" t="s">
        <v>58</v>
      </c>
      <c r="C52" s="229"/>
      <c r="D52" s="229"/>
      <c r="E52" s="230"/>
      <c r="F52" s="105">
        <f>SUMIF(A39:A51,"=1",F39:F51)</f>
        <v>0</v>
      </c>
      <c r="G52" s="106">
        <f>SUMIF(A39:A51,"=1",G39:G51)</f>
        <v>0</v>
      </c>
      <c r="H52" s="106">
        <f>SUMIF(A39:A51,"=1",H39:H51)</f>
        <v>0</v>
      </c>
      <c r="I52" s="106">
        <f>SUM(I40:I51)</f>
        <v>0</v>
      </c>
      <c r="J52" s="107">
        <f>SUMIF(A39:A51,"=1",J39:J51)</f>
        <v>0</v>
      </c>
    </row>
    <row r="56" spans="1:10" ht="15.75" x14ac:dyDescent="0.25">
      <c r="B56" s="116" t="s">
        <v>60</v>
      </c>
    </row>
    <row r="58" spans="1:10" ht="25.5" customHeight="1" x14ac:dyDescent="0.2">
      <c r="A58" s="118"/>
      <c r="B58" s="121" t="s">
        <v>17</v>
      </c>
      <c r="C58" s="121" t="s">
        <v>5</v>
      </c>
      <c r="D58" s="122"/>
      <c r="E58" s="122"/>
      <c r="F58" s="123" t="s">
        <v>61</v>
      </c>
      <c r="G58" s="123"/>
      <c r="H58" s="123"/>
      <c r="I58" s="123" t="s">
        <v>30</v>
      </c>
      <c r="J58" s="123" t="s">
        <v>0</v>
      </c>
    </row>
    <row r="59" spans="1:10" ht="36.75" customHeight="1" x14ac:dyDescent="0.2">
      <c r="A59" s="119"/>
      <c r="B59" s="124" t="s">
        <v>50</v>
      </c>
      <c r="C59" s="231" t="s">
        <v>62</v>
      </c>
      <c r="D59" s="232"/>
      <c r="E59" s="232"/>
      <c r="F59" s="132" t="s">
        <v>25</v>
      </c>
      <c r="G59" s="125"/>
      <c r="H59" s="125"/>
      <c r="I59" s="125"/>
      <c r="J59" s="130"/>
    </row>
    <row r="60" spans="1:10" ht="36.75" customHeight="1" x14ac:dyDescent="0.2">
      <c r="A60" s="119"/>
      <c r="B60" s="124" t="s">
        <v>63</v>
      </c>
      <c r="C60" s="231" t="s">
        <v>64</v>
      </c>
      <c r="D60" s="232"/>
      <c r="E60" s="232"/>
      <c r="F60" s="132" t="s">
        <v>25</v>
      </c>
      <c r="G60" s="125"/>
      <c r="H60" s="125"/>
      <c r="I60" s="125"/>
      <c r="J60" s="130"/>
    </row>
    <row r="61" spans="1:10" ht="36.75" customHeight="1" x14ac:dyDescent="0.2">
      <c r="A61" s="119"/>
      <c r="B61" s="124" t="s">
        <v>65</v>
      </c>
      <c r="C61" s="231" t="s">
        <v>66</v>
      </c>
      <c r="D61" s="232"/>
      <c r="E61" s="232"/>
      <c r="F61" s="132" t="s">
        <v>25</v>
      </c>
      <c r="G61" s="125"/>
      <c r="H61" s="125"/>
      <c r="I61" s="125"/>
      <c r="J61" s="130"/>
    </row>
    <row r="62" spans="1:10" ht="36.75" customHeight="1" x14ac:dyDescent="0.2">
      <c r="A62" s="119"/>
      <c r="B62" s="124" t="s">
        <v>67</v>
      </c>
      <c r="C62" s="231" t="s">
        <v>68</v>
      </c>
      <c r="D62" s="232"/>
      <c r="E62" s="232"/>
      <c r="F62" s="132" t="s">
        <v>25</v>
      </c>
      <c r="G62" s="125"/>
      <c r="H62" s="125"/>
      <c r="I62" s="125"/>
      <c r="J62" s="130"/>
    </row>
    <row r="63" spans="1:10" ht="36.75" customHeight="1" x14ac:dyDescent="0.2">
      <c r="A63" s="119"/>
      <c r="B63" s="124" t="s">
        <v>69</v>
      </c>
      <c r="C63" s="231" t="s">
        <v>70</v>
      </c>
      <c r="D63" s="232"/>
      <c r="E63" s="232"/>
      <c r="F63" s="132" t="s">
        <v>25</v>
      </c>
      <c r="G63" s="125"/>
      <c r="H63" s="125"/>
      <c r="I63" s="125"/>
      <c r="J63" s="130"/>
    </row>
    <row r="64" spans="1:10" ht="36.75" customHeight="1" x14ac:dyDescent="0.2">
      <c r="A64" s="119"/>
      <c r="B64" s="124" t="s">
        <v>71</v>
      </c>
      <c r="C64" s="231" t="s">
        <v>72</v>
      </c>
      <c r="D64" s="232"/>
      <c r="E64" s="232"/>
      <c r="F64" s="132" t="s">
        <v>25</v>
      </c>
      <c r="G64" s="125"/>
      <c r="H64" s="125"/>
      <c r="I64" s="125"/>
      <c r="J64" s="130"/>
    </row>
    <row r="65" spans="1:10" ht="36.75" customHeight="1" x14ac:dyDescent="0.2">
      <c r="A65" s="119"/>
      <c r="B65" s="124" t="s">
        <v>73</v>
      </c>
      <c r="C65" s="231" t="s">
        <v>74</v>
      </c>
      <c r="D65" s="232"/>
      <c r="E65" s="232"/>
      <c r="F65" s="132" t="s">
        <v>25</v>
      </c>
      <c r="G65" s="125"/>
      <c r="H65" s="125"/>
      <c r="I65" s="125"/>
      <c r="J65" s="130"/>
    </row>
    <row r="66" spans="1:10" ht="36.75" customHeight="1" x14ac:dyDescent="0.2">
      <c r="A66" s="119"/>
      <c r="B66" s="124" t="s">
        <v>75</v>
      </c>
      <c r="C66" s="231" t="s">
        <v>76</v>
      </c>
      <c r="D66" s="232"/>
      <c r="E66" s="232"/>
      <c r="F66" s="132" t="s">
        <v>25</v>
      </c>
      <c r="G66" s="125"/>
      <c r="H66" s="125"/>
      <c r="I66" s="125"/>
      <c r="J66" s="130"/>
    </row>
    <row r="67" spans="1:10" ht="36.75" customHeight="1" x14ac:dyDescent="0.2">
      <c r="A67" s="119"/>
      <c r="B67" s="124" t="s">
        <v>77</v>
      </c>
      <c r="C67" s="231" t="s">
        <v>78</v>
      </c>
      <c r="D67" s="232"/>
      <c r="E67" s="232"/>
      <c r="F67" s="132" t="s">
        <v>25</v>
      </c>
      <c r="G67" s="125"/>
      <c r="H67" s="125"/>
      <c r="I67" s="125"/>
      <c r="J67" s="130"/>
    </row>
    <row r="68" spans="1:10" ht="36.75" customHeight="1" x14ac:dyDescent="0.2">
      <c r="A68" s="119"/>
      <c r="B68" s="124" t="s">
        <v>79</v>
      </c>
      <c r="C68" s="231" t="s">
        <v>80</v>
      </c>
      <c r="D68" s="232"/>
      <c r="E68" s="232"/>
      <c r="F68" s="132" t="s">
        <v>25</v>
      </c>
      <c r="G68" s="125"/>
      <c r="H68" s="125"/>
      <c r="I68" s="125"/>
      <c r="J68" s="130"/>
    </row>
    <row r="69" spans="1:10" ht="36.75" customHeight="1" x14ac:dyDescent="0.2">
      <c r="A69" s="119"/>
      <c r="B69" s="124" t="s">
        <v>81</v>
      </c>
      <c r="C69" s="231" t="s">
        <v>82</v>
      </c>
      <c r="D69" s="232"/>
      <c r="E69" s="232"/>
      <c r="F69" s="132" t="s">
        <v>26</v>
      </c>
      <c r="G69" s="125"/>
      <c r="H69" s="125"/>
      <c r="I69" s="125"/>
      <c r="J69" s="130"/>
    </row>
    <row r="70" spans="1:10" ht="36.75" customHeight="1" x14ac:dyDescent="0.2">
      <c r="A70" s="119"/>
      <c r="B70" s="124" t="s">
        <v>83</v>
      </c>
      <c r="C70" s="231" t="s">
        <v>84</v>
      </c>
      <c r="D70" s="232"/>
      <c r="E70" s="232"/>
      <c r="F70" s="132" t="s">
        <v>26</v>
      </c>
      <c r="G70" s="125"/>
      <c r="H70" s="125"/>
      <c r="I70" s="125"/>
      <c r="J70" s="130"/>
    </row>
    <row r="71" spans="1:10" ht="36.75" customHeight="1" x14ac:dyDescent="0.2">
      <c r="A71" s="119"/>
      <c r="B71" s="124" t="s">
        <v>85</v>
      </c>
      <c r="C71" s="231" t="s">
        <v>86</v>
      </c>
      <c r="D71" s="232"/>
      <c r="E71" s="232"/>
      <c r="F71" s="132" t="s">
        <v>26</v>
      </c>
      <c r="G71" s="125"/>
      <c r="H71" s="125"/>
      <c r="I71" s="125"/>
      <c r="J71" s="130"/>
    </row>
    <row r="72" spans="1:10" ht="36.75" customHeight="1" x14ac:dyDescent="0.2">
      <c r="A72" s="119"/>
      <c r="B72" s="124" t="s">
        <v>87</v>
      </c>
      <c r="C72" s="231" t="s">
        <v>88</v>
      </c>
      <c r="D72" s="232"/>
      <c r="E72" s="232"/>
      <c r="F72" s="132" t="s">
        <v>26</v>
      </c>
      <c r="G72" s="125"/>
      <c r="H72" s="125"/>
      <c r="I72" s="125"/>
      <c r="J72" s="130"/>
    </row>
    <row r="73" spans="1:10" ht="36.75" customHeight="1" x14ac:dyDescent="0.2">
      <c r="A73" s="119"/>
      <c r="B73" s="124" t="s">
        <v>87</v>
      </c>
      <c r="C73" s="231" t="s">
        <v>89</v>
      </c>
      <c r="D73" s="232"/>
      <c r="E73" s="232"/>
      <c r="F73" s="132" t="s">
        <v>26</v>
      </c>
      <c r="G73" s="125"/>
      <c r="H73" s="125"/>
      <c r="I73" s="125"/>
      <c r="J73" s="130"/>
    </row>
    <row r="74" spans="1:10" ht="36.75" customHeight="1" x14ac:dyDescent="0.2">
      <c r="A74" s="119"/>
      <c r="B74" s="124" t="s">
        <v>90</v>
      </c>
      <c r="C74" s="231" t="s">
        <v>91</v>
      </c>
      <c r="D74" s="232"/>
      <c r="E74" s="232"/>
      <c r="F74" s="132" t="s">
        <v>26</v>
      </c>
      <c r="G74" s="125"/>
      <c r="H74" s="125"/>
      <c r="I74" s="125"/>
      <c r="J74" s="130"/>
    </row>
    <row r="75" spans="1:10" ht="36.75" customHeight="1" x14ac:dyDescent="0.2">
      <c r="A75" s="119"/>
      <c r="B75" s="124" t="s">
        <v>92</v>
      </c>
      <c r="C75" s="231" t="s">
        <v>93</v>
      </c>
      <c r="D75" s="232"/>
      <c r="E75" s="232"/>
      <c r="F75" s="132" t="s">
        <v>26</v>
      </c>
      <c r="G75" s="125"/>
      <c r="H75" s="125"/>
      <c r="I75" s="125"/>
      <c r="J75" s="130"/>
    </row>
    <row r="76" spans="1:10" ht="36.75" customHeight="1" x14ac:dyDescent="0.2">
      <c r="A76" s="119"/>
      <c r="B76" s="124" t="s">
        <v>94</v>
      </c>
      <c r="C76" s="231" t="s">
        <v>95</v>
      </c>
      <c r="D76" s="232"/>
      <c r="E76" s="232"/>
      <c r="F76" s="132" t="s">
        <v>26</v>
      </c>
      <c r="G76" s="125"/>
      <c r="H76" s="125"/>
      <c r="I76" s="125"/>
      <c r="J76" s="130"/>
    </row>
    <row r="77" spans="1:10" ht="36.75" customHeight="1" x14ac:dyDescent="0.2">
      <c r="A77" s="119"/>
      <c r="B77" s="124" t="s">
        <v>96</v>
      </c>
      <c r="C77" s="231" t="s">
        <v>97</v>
      </c>
      <c r="D77" s="232"/>
      <c r="E77" s="232"/>
      <c r="F77" s="132" t="s">
        <v>26</v>
      </c>
      <c r="G77" s="125"/>
      <c r="H77" s="125"/>
      <c r="I77" s="125"/>
      <c r="J77" s="130"/>
    </row>
    <row r="78" spans="1:10" ht="36.75" customHeight="1" x14ac:dyDescent="0.2">
      <c r="A78" s="119"/>
      <c r="B78" s="124" t="s">
        <v>98</v>
      </c>
      <c r="C78" s="231" t="s">
        <v>99</v>
      </c>
      <c r="D78" s="232"/>
      <c r="E78" s="232"/>
      <c r="F78" s="132" t="s">
        <v>26</v>
      </c>
      <c r="G78" s="125"/>
      <c r="H78" s="125"/>
      <c r="I78" s="125"/>
      <c r="J78" s="130"/>
    </row>
    <row r="79" spans="1:10" ht="36.75" customHeight="1" x14ac:dyDescent="0.2">
      <c r="A79" s="119"/>
      <c r="B79" s="124" t="s">
        <v>100</v>
      </c>
      <c r="C79" s="231" t="s">
        <v>101</v>
      </c>
      <c r="D79" s="232"/>
      <c r="E79" s="232"/>
      <c r="F79" s="132" t="s">
        <v>26</v>
      </c>
      <c r="G79" s="125"/>
      <c r="H79" s="125"/>
      <c r="I79" s="125"/>
      <c r="J79" s="130"/>
    </row>
    <row r="80" spans="1:10" ht="36.75" customHeight="1" x14ac:dyDescent="0.2">
      <c r="A80" s="119"/>
      <c r="B80" s="124" t="s">
        <v>102</v>
      </c>
      <c r="C80" s="231" t="s">
        <v>103</v>
      </c>
      <c r="D80" s="232"/>
      <c r="E80" s="232"/>
      <c r="F80" s="132" t="s">
        <v>26</v>
      </c>
      <c r="G80" s="125"/>
      <c r="H80" s="125"/>
      <c r="I80" s="125"/>
      <c r="J80" s="130"/>
    </row>
    <row r="81" spans="1:10" ht="36.75" customHeight="1" x14ac:dyDescent="0.2">
      <c r="A81" s="119"/>
      <c r="B81" s="124" t="s">
        <v>104</v>
      </c>
      <c r="C81" s="231" t="s">
        <v>105</v>
      </c>
      <c r="D81" s="232"/>
      <c r="E81" s="232"/>
      <c r="F81" s="132" t="s">
        <v>26</v>
      </c>
      <c r="G81" s="125"/>
      <c r="H81" s="125"/>
      <c r="I81" s="125"/>
      <c r="J81" s="130"/>
    </row>
    <row r="82" spans="1:10" ht="36.75" customHeight="1" x14ac:dyDescent="0.2">
      <c r="A82" s="119"/>
      <c r="B82" s="124" t="s">
        <v>106</v>
      </c>
      <c r="C82" s="231" t="s">
        <v>107</v>
      </c>
      <c r="D82" s="232"/>
      <c r="E82" s="232"/>
      <c r="F82" s="132" t="s">
        <v>26</v>
      </c>
      <c r="G82" s="125"/>
      <c r="H82" s="125"/>
      <c r="I82" s="125"/>
      <c r="J82" s="130"/>
    </row>
    <row r="83" spans="1:10" ht="36.75" customHeight="1" x14ac:dyDescent="0.2">
      <c r="A83" s="119"/>
      <c r="B83" s="124" t="s">
        <v>108</v>
      </c>
      <c r="C83" s="231" t="s">
        <v>109</v>
      </c>
      <c r="D83" s="232"/>
      <c r="E83" s="232"/>
      <c r="F83" s="132" t="s">
        <v>26</v>
      </c>
      <c r="G83" s="125"/>
      <c r="H83" s="125"/>
      <c r="I83" s="125"/>
      <c r="J83" s="130"/>
    </row>
    <row r="84" spans="1:10" ht="36.75" customHeight="1" x14ac:dyDescent="0.2">
      <c r="A84" s="119"/>
      <c r="B84" s="124" t="s">
        <v>110</v>
      </c>
      <c r="C84" s="231" t="s">
        <v>111</v>
      </c>
      <c r="D84" s="232"/>
      <c r="E84" s="232"/>
      <c r="F84" s="132" t="s">
        <v>26</v>
      </c>
      <c r="G84" s="125"/>
      <c r="H84" s="125"/>
      <c r="I84" s="125"/>
      <c r="J84" s="130"/>
    </row>
    <row r="85" spans="1:10" ht="36.75" customHeight="1" x14ac:dyDescent="0.2">
      <c r="A85" s="119"/>
      <c r="B85" s="124" t="s">
        <v>112</v>
      </c>
      <c r="C85" s="231" t="s">
        <v>113</v>
      </c>
      <c r="D85" s="232"/>
      <c r="E85" s="232"/>
      <c r="F85" s="132" t="s">
        <v>26</v>
      </c>
      <c r="G85" s="125"/>
      <c r="H85" s="125"/>
      <c r="I85" s="125"/>
      <c r="J85" s="130"/>
    </row>
    <row r="86" spans="1:10" ht="36.75" customHeight="1" x14ac:dyDescent="0.2">
      <c r="A86" s="119"/>
      <c r="B86" s="124" t="s">
        <v>114</v>
      </c>
      <c r="C86" s="231" t="s">
        <v>115</v>
      </c>
      <c r="D86" s="232"/>
      <c r="E86" s="232"/>
      <c r="F86" s="132" t="s">
        <v>26</v>
      </c>
      <c r="G86" s="125"/>
      <c r="H86" s="125"/>
      <c r="I86" s="125"/>
      <c r="J86" s="130"/>
    </row>
    <row r="87" spans="1:10" ht="36.75" customHeight="1" x14ac:dyDescent="0.2">
      <c r="A87" s="119"/>
      <c r="B87" s="124" t="s">
        <v>116</v>
      </c>
      <c r="C87" s="231" t="s">
        <v>117</v>
      </c>
      <c r="D87" s="232"/>
      <c r="E87" s="232"/>
      <c r="F87" s="132" t="s">
        <v>27</v>
      </c>
      <c r="G87" s="125"/>
      <c r="H87" s="125"/>
      <c r="I87" s="125"/>
      <c r="J87" s="130"/>
    </row>
    <row r="88" spans="1:10" ht="36.75" customHeight="1" x14ac:dyDescent="0.2">
      <c r="A88" s="119"/>
      <c r="B88" s="124" t="s">
        <v>118</v>
      </c>
      <c r="C88" s="231" t="s">
        <v>28</v>
      </c>
      <c r="D88" s="232"/>
      <c r="E88" s="232"/>
      <c r="F88" s="132" t="s">
        <v>118</v>
      </c>
      <c r="G88" s="125"/>
      <c r="H88" s="125"/>
      <c r="I88" s="125"/>
      <c r="J88" s="130"/>
    </row>
    <row r="89" spans="1:10" ht="25.5" customHeight="1" x14ac:dyDescent="0.2">
      <c r="A89" s="120"/>
      <c r="B89" s="126" t="s">
        <v>1</v>
      </c>
      <c r="C89" s="127"/>
      <c r="D89" s="128"/>
      <c r="E89" s="128"/>
      <c r="F89" s="133"/>
      <c r="G89" s="129"/>
      <c r="H89" s="129"/>
      <c r="I89" s="129"/>
      <c r="J89" s="131"/>
    </row>
    <row r="90" spans="1:10" x14ac:dyDescent="0.2">
      <c r="F90" s="85"/>
      <c r="G90" s="85"/>
      <c r="H90" s="85"/>
      <c r="I90" s="85"/>
      <c r="J90" s="86"/>
    </row>
    <row r="91" spans="1:10" x14ac:dyDescent="0.2">
      <c r="F91" s="85"/>
      <c r="G91" s="85"/>
      <c r="H91" s="85"/>
      <c r="I91" s="85"/>
      <c r="J91" s="86"/>
    </row>
    <row r="92" spans="1:10" x14ac:dyDescent="0.2">
      <c r="F92" s="85"/>
      <c r="G92" s="85"/>
      <c r="H92" s="85"/>
      <c r="I92" s="85"/>
      <c r="J92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5">
    <mergeCell ref="C85:E85"/>
    <mergeCell ref="C86:E86"/>
    <mergeCell ref="C87:E87"/>
    <mergeCell ref="C88:E88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49:E49"/>
    <mergeCell ref="C50:E50"/>
    <mergeCell ref="C51:E51"/>
    <mergeCell ref="B52:E52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3" t="s">
        <v>6</v>
      </c>
      <c r="B1" s="233"/>
      <c r="C1" s="234"/>
      <c r="D1" s="233"/>
      <c r="E1" s="233"/>
      <c r="F1" s="233"/>
      <c r="G1" s="233"/>
    </row>
    <row r="2" spans="1:7" ht="24.95" customHeight="1" x14ac:dyDescent="0.2">
      <c r="A2" s="50" t="s">
        <v>7</v>
      </c>
      <c r="B2" s="49"/>
      <c r="C2" s="235"/>
      <c r="D2" s="235"/>
      <c r="E2" s="235"/>
      <c r="F2" s="235"/>
      <c r="G2" s="236"/>
    </row>
    <row r="3" spans="1:7" ht="24.95" customHeight="1" x14ac:dyDescent="0.2">
      <c r="A3" s="50" t="s">
        <v>8</v>
      </c>
      <c r="B3" s="49"/>
      <c r="C3" s="235"/>
      <c r="D3" s="235"/>
      <c r="E3" s="235"/>
      <c r="F3" s="235"/>
      <c r="G3" s="236"/>
    </row>
    <row r="4" spans="1:7" ht="24.95" customHeight="1" x14ac:dyDescent="0.2">
      <c r="A4" s="50" t="s">
        <v>9</v>
      </c>
      <c r="B4" s="49"/>
      <c r="C4" s="235"/>
      <c r="D4" s="235"/>
      <c r="E4" s="235"/>
      <c r="F4" s="235"/>
      <c r="G4" s="236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Q5000"/>
  <sheetViews>
    <sheetView workbookViewId="0">
      <pane ySplit="7" topLeftCell="A8" activePane="bottomLeft" state="frozen"/>
      <selection pane="bottomLeft" activeCell="C14" sqref="C14"/>
    </sheetView>
  </sheetViews>
  <sheetFormatPr defaultRowHeight="12.75" outlineLevelRow="1" x14ac:dyDescent="0.2"/>
  <cols>
    <col min="1" max="1" width="3.42578125" customWidth="1"/>
    <col min="2" max="2" width="12.5703125" style="117" customWidth="1"/>
    <col min="3" max="3" width="38.28515625" style="11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12" width="0" hidden="1" customWidth="1"/>
    <col min="14" max="24" width="0" hidden="1" customWidth="1"/>
  </cols>
  <sheetData>
    <row r="1" spans="1:43" ht="15.75" customHeight="1" x14ac:dyDescent="0.25">
      <c r="A1" s="237" t="s">
        <v>6</v>
      </c>
      <c r="B1" s="237"/>
      <c r="C1" s="237"/>
      <c r="D1" s="237"/>
      <c r="E1" s="237"/>
      <c r="F1" s="237"/>
      <c r="G1" s="237"/>
      <c r="P1" t="s">
        <v>120</v>
      </c>
    </row>
    <row r="2" spans="1:43" ht="24.95" customHeight="1" x14ac:dyDescent="0.2">
      <c r="A2" s="135" t="s">
        <v>7</v>
      </c>
      <c r="B2" s="49"/>
      <c r="C2" s="238" t="s">
        <v>40</v>
      </c>
      <c r="D2" s="239"/>
      <c r="E2" s="239"/>
      <c r="F2" s="239"/>
      <c r="G2" s="240"/>
      <c r="P2" t="s">
        <v>121</v>
      </c>
    </row>
    <row r="3" spans="1:43" ht="24.95" customHeight="1" x14ac:dyDescent="0.2">
      <c r="A3" s="135" t="s">
        <v>8</v>
      </c>
      <c r="B3" s="49" t="s">
        <v>48</v>
      </c>
      <c r="C3" s="238" t="s">
        <v>49</v>
      </c>
      <c r="D3" s="239"/>
      <c r="E3" s="239"/>
      <c r="F3" s="239"/>
      <c r="G3" s="240"/>
      <c r="L3" s="117" t="s">
        <v>121</v>
      </c>
      <c r="P3" t="s">
        <v>122</v>
      </c>
    </row>
    <row r="4" spans="1:43" ht="24.95" customHeight="1" x14ac:dyDescent="0.2">
      <c r="A4" s="136" t="s">
        <v>9</v>
      </c>
      <c r="B4" s="137" t="s">
        <v>50</v>
      </c>
      <c r="C4" s="241" t="s">
        <v>51</v>
      </c>
      <c r="D4" s="242"/>
      <c r="E4" s="242"/>
      <c r="F4" s="242"/>
      <c r="G4" s="243"/>
      <c r="P4" t="s">
        <v>123</v>
      </c>
    </row>
    <row r="5" spans="1:43" x14ac:dyDescent="0.2">
      <c r="D5" s="10"/>
    </row>
    <row r="6" spans="1:43" x14ac:dyDescent="0.2">
      <c r="A6" s="139" t="s">
        <v>124</v>
      </c>
      <c r="B6" s="141" t="s">
        <v>125</v>
      </c>
      <c r="C6" s="141" t="s">
        <v>126</v>
      </c>
      <c r="D6" s="140" t="s">
        <v>127</v>
      </c>
      <c r="E6" s="139" t="s">
        <v>128</v>
      </c>
      <c r="F6" s="138" t="s">
        <v>129</v>
      </c>
      <c r="G6" s="139" t="s">
        <v>30</v>
      </c>
    </row>
    <row r="7" spans="1:43" x14ac:dyDescent="0.2">
      <c r="A7" s="3"/>
      <c r="B7" s="4"/>
      <c r="C7" s="4"/>
      <c r="D7" s="6"/>
      <c r="E7" s="143"/>
      <c r="F7" s="144"/>
      <c r="G7" s="144"/>
    </row>
    <row r="8" spans="1:43" x14ac:dyDescent="0.2">
      <c r="A8" s="148" t="s">
        <v>131</v>
      </c>
      <c r="B8" s="149" t="s">
        <v>118</v>
      </c>
      <c r="C8" s="166" t="s">
        <v>28</v>
      </c>
      <c r="D8" s="150"/>
      <c r="E8" s="151"/>
      <c r="F8" s="152"/>
      <c r="G8" s="153">
        <f>SUMIF(P9:P19,"&lt;&gt;NOR",G9:G19)</f>
        <v>0</v>
      </c>
      <c r="P8" t="s">
        <v>132</v>
      </c>
    </row>
    <row r="9" spans="1:43" ht="22.5" outlineLevel="1" x14ac:dyDescent="0.2">
      <c r="A9" s="160">
        <v>1</v>
      </c>
      <c r="B9" s="161" t="s">
        <v>133</v>
      </c>
      <c r="C9" s="167" t="s">
        <v>134</v>
      </c>
      <c r="D9" s="162" t="s">
        <v>135</v>
      </c>
      <c r="E9" s="163">
        <v>1</v>
      </c>
      <c r="F9" s="164"/>
      <c r="G9" s="165">
        <f t="shared" ref="G9:G19" si="0">ROUND(E9*F9,2)</f>
        <v>0</v>
      </c>
      <c r="H9" s="142"/>
      <c r="I9" s="142"/>
      <c r="J9" s="142"/>
      <c r="K9" s="142"/>
      <c r="L9" s="142"/>
      <c r="M9" s="142"/>
      <c r="N9" s="142"/>
      <c r="O9" s="142"/>
      <c r="P9" s="142" t="s">
        <v>136</v>
      </c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</row>
    <row r="10" spans="1:43" outlineLevel="1" x14ac:dyDescent="0.2">
      <c r="A10" s="160">
        <v>2</v>
      </c>
      <c r="B10" s="161" t="s">
        <v>137</v>
      </c>
      <c r="C10" s="167" t="s">
        <v>138</v>
      </c>
      <c r="D10" s="162" t="s">
        <v>135</v>
      </c>
      <c r="E10" s="163">
        <v>1</v>
      </c>
      <c r="F10" s="164"/>
      <c r="G10" s="165">
        <f t="shared" si="0"/>
        <v>0</v>
      </c>
      <c r="H10" s="142"/>
      <c r="I10" s="142"/>
      <c r="J10" s="142"/>
      <c r="K10" s="142"/>
      <c r="L10" s="142"/>
      <c r="M10" s="142"/>
      <c r="N10" s="142"/>
      <c r="O10" s="142"/>
      <c r="P10" s="142" t="s">
        <v>136</v>
      </c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</row>
    <row r="11" spans="1:43" outlineLevel="1" x14ac:dyDescent="0.2">
      <c r="A11" s="160">
        <v>3</v>
      </c>
      <c r="B11" s="161" t="s">
        <v>139</v>
      </c>
      <c r="C11" s="167" t="s">
        <v>140</v>
      </c>
      <c r="D11" s="162" t="s">
        <v>135</v>
      </c>
      <c r="E11" s="163">
        <v>1</v>
      </c>
      <c r="F11" s="164"/>
      <c r="G11" s="165">
        <f t="shared" si="0"/>
        <v>0</v>
      </c>
      <c r="H11" s="142"/>
      <c r="I11" s="142"/>
      <c r="J11" s="142"/>
      <c r="K11" s="142"/>
      <c r="L11" s="142"/>
      <c r="M11" s="142"/>
      <c r="N11" s="142"/>
      <c r="O11" s="142"/>
      <c r="P11" s="142" t="s">
        <v>136</v>
      </c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</row>
    <row r="12" spans="1:43" outlineLevel="1" x14ac:dyDescent="0.2">
      <c r="A12" s="160">
        <v>4</v>
      </c>
      <c r="B12" s="161" t="s">
        <v>141</v>
      </c>
      <c r="C12" s="167" t="s">
        <v>142</v>
      </c>
      <c r="D12" s="162" t="s">
        <v>135</v>
      </c>
      <c r="E12" s="163">
        <v>1</v>
      </c>
      <c r="F12" s="164"/>
      <c r="G12" s="165">
        <f t="shared" si="0"/>
        <v>0</v>
      </c>
      <c r="H12" s="142"/>
      <c r="I12" s="142"/>
      <c r="J12" s="142"/>
      <c r="K12" s="142"/>
      <c r="L12" s="142"/>
      <c r="M12" s="142"/>
      <c r="N12" s="142"/>
      <c r="O12" s="142"/>
      <c r="P12" s="142" t="s">
        <v>136</v>
      </c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</row>
    <row r="13" spans="1:43" outlineLevel="1" x14ac:dyDescent="0.2">
      <c r="A13" s="160">
        <v>5</v>
      </c>
      <c r="B13" s="161" t="s">
        <v>143</v>
      </c>
      <c r="C13" s="167" t="s">
        <v>144</v>
      </c>
      <c r="D13" s="162" t="s">
        <v>135</v>
      </c>
      <c r="E13" s="163">
        <v>1</v>
      </c>
      <c r="F13" s="164"/>
      <c r="G13" s="165">
        <f t="shared" si="0"/>
        <v>0</v>
      </c>
      <c r="H13" s="142"/>
      <c r="I13" s="142"/>
      <c r="J13" s="142"/>
      <c r="K13" s="142"/>
      <c r="L13" s="142"/>
      <c r="M13" s="142"/>
      <c r="N13" s="142"/>
      <c r="O13" s="142"/>
      <c r="P13" s="142" t="s">
        <v>136</v>
      </c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</row>
    <row r="14" spans="1:43" outlineLevel="1" x14ac:dyDescent="0.2">
      <c r="A14" s="160">
        <v>6</v>
      </c>
      <c r="B14" s="161" t="s">
        <v>145</v>
      </c>
      <c r="C14" s="167" t="s">
        <v>146</v>
      </c>
      <c r="D14" s="162" t="s">
        <v>147</v>
      </c>
      <c r="E14" s="163">
        <v>1</v>
      </c>
      <c r="F14" s="164"/>
      <c r="G14" s="165">
        <f t="shared" si="0"/>
        <v>0</v>
      </c>
      <c r="H14" s="142"/>
      <c r="I14" s="142"/>
      <c r="J14" s="142"/>
      <c r="K14" s="142"/>
      <c r="L14" s="142"/>
      <c r="M14" s="142"/>
      <c r="N14" s="142"/>
      <c r="O14" s="142"/>
      <c r="P14" s="142" t="s">
        <v>136</v>
      </c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3" outlineLevel="1" x14ac:dyDescent="0.2">
      <c r="A15" s="160">
        <v>7</v>
      </c>
      <c r="B15" s="161" t="s">
        <v>148</v>
      </c>
      <c r="C15" s="167" t="s">
        <v>149</v>
      </c>
      <c r="D15" s="162" t="s">
        <v>135</v>
      </c>
      <c r="E15" s="163">
        <v>1</v>
      </c>
      <c r="F15" s="164"/>
      <c r="G15" s="165">
        <f t="shared" si="0"/>
        <v>0</v>
      </c>
      <c r="H15" s="142"/>
      <c r="I15" s="142"/>
      <c r="J15" s="142"/>
      <c r="K15" s="142"/>
      <c r="L15" s="142"/>
      <c r="M15" s="142"/>
      <c r="N15" s="142"/>
      <c r="O15" s="142"/>
      <c r="P15" s="142" t="s">
        <v>136</v>
      </c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</row>
    <row r="16" spans="1:43" outlineLevel="1" x14ac:dyDescent="0.2">
      <c r="A16" s="160">
        <v>8</v>
      </c>
      <c r="B16" s="161" t="s">
        <v>150</v>
      </c>
      <c r="C16" s="167" t="s">
        <v>151</v>
      </c>
      <c r="D16" s="162" t="s">
        <v>135</v>
      </c>
      <c r="E16" s="163">
        <v>1</v>
      </c>
      <c r="F16" s="164"/>
      <c r="G16" s="165">
        <f t="shared" si="0"/>
        <v>0</v>
      </c>
      <c r="H16" s="142"/>
      <c r="I16" s="142"/>
      <c r="J16" s="142"/>
      <c r="K16" s="142"/>
      <c r="L16" s="142"/>
      <c r="M16" s="142"/>
      <c r="N16" s="142"/>
      <c r="O16" s="142"/>
      <c r="P16" s="142" t="s">
        <v>136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</row>
    <row r="17" spans="1:43" outlineLevel="1" x14ac:dyDescent="0.2">
      <c r="A17" s="160">
        <v>9</v>
      </c>
      <c r="B17" s="161" t="s">
        <v>152</v>
      </c>
      <c r="C17" s="167" t="s">
        <v>153</v>
      </c>
      <c r="D17" s="162" t="s">
        <v>135</v>
      </c>
      <c r="E17" s="163">
        <v>1</v>
      </c>
      <c r="F17" s="164"/>
      <c r="G17" s="165">
        <f t="shared" si="0"/>
        <v>0</v>
      </c>
      <c r="H17" s="142"/>
      <c r="I17" s="142"/>
      <c r="J17" s="142"/>
      <c r="K17" s="142"/>
      <c r="L17" s="142"/>
      <c r="M17" s="142"/>
      <c r="N17" s="142"/>
      <c r="O17" s="142"/>
      <c r="P17" s="142" t="s">
        <v>136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</row>
    <row r="18" spans="1:43" outlineLevel="1" x14ac:dyDescent="0.2">
      <c r="A18" s="160">
        <v>10</v>
      </c>
      <c r="B18" s="161" t="s">
        <v>154</v>
      </c>
      <c r="C18" s="167" t="s">
        <v>155</v>
      </c>
      <c r="D18" s="162" t="s">
        <v>135</v>
      </c>
      <c r="E18" s="163">
        <v>1</v>
      </c>
      <c r="F18" s="164"/>
      <c r="G18" s="165">
        <f t="shared" si="0"/>
        <v>0</v>
      </c>
      <c r="H18" s="142"/>
      <c r="I18" s="142"/>
      <c r="J18" s="142"/>
      <c r="K18" s="142"/>
      <c r="L18" s="142"/>
      <c r="M18" s="142"/>
      <c r="N18" s="142"/>
      <c r="O18" s="142"/>
      <c r="P18" s="142" t="s">
        <v>136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outlineLevel="1" x14ac:dyDescent="0.2">
      <c r="A19" s="154">
        <v>11</v>
      </c>
      <c r="B19" s="155" t="s">
        <v>156</v>
      </c>
      <c r="C19" s="168" t="s">
        <v>157</v>
      </c>
      <c r="D19" s="156" t="s">
        <v>135</v>
      </c>
      <c r="E19" s="157">
        <v>1</v>
      </c>
      <c r="F19" s="158"/>
      <c r="G19" s="159">
        <f t="shared" si="0"/>
        <v>0</v>
      </c>
      <c r="H19" s="142"/>
      <c r="I19" s="142"/>
      <c r="J19" s="142"/>
      <c r="K19" s="142"/>
      <c r="L19" s="142"/>
      <c r="M19" s="142"/>
      <c r="N19" s="142"/>
      <c r="O19" s="142"/>
      <c r="P19" s="142" t="s">
        <v>136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x14ac:dyDescent="0.2">
      <c r="A20" s="3"/>
      <c r="B20" s="4"/>
      <c r="C20" s="169"/>
      <c r="D20" s="6"/>
      <c r="E20" s="3"/>
      <c r="F20" s="3"/>
      <c r="G20" s="3"/>
      <c r="N20">
        <v>15</v>
      </c>
      <c r="O20">
        <v>21</v>
      </c>
      <c r="P20" t="s">
        <v>130</v>
      </c>
    </row>
    <row r="21" spans="1:43" x14ac:dyDescent="0.2">
      <c r="C21" s="170"/>
      <c r="D21" s="10"/>
      <c r="F21" s="85"/>
      <c r="P21" t="s">
        <v>158</v>
      </c>
    </row>
    <row r="22" spans="1:43" x14ac:dyDescent="0.2">
      <c r="D22" s="10"/>
    </row>
    <row r="23" spans="1:43" x14ac:dyDescent="0.2">
      <c r="D23" s="10"/>
    </row>
    <row r="24" spans="1:43" x14ac:dyDescent="0.2">
      <c r="D24" s="10"/>
    </row>
    <row r="25" spans="1:43" x14ac:dyDescent="0.2">
      <c r="D25" s="10"/>
    </row>
    <row r="26" spans="1:43" x14ac:dyDescent="0.2">
      <c r="D26" s="10"/>
    </row>
    <row r="27" spans="1:43" x14ac:dyDescent="0.2">
      <c r="D27" s="10"/>
    </row>
    <row r="28" spans="1:43" x14ac:dyDescent="0.2">
      <c r="D28" s="10"/>
    </row>
    <row r="29" spans="1:43" x14ac:dyDescent="0.2">
      <c r="D29" s="10"/>
    </row>
    <row r="30" spans="1:43" x14ac:dyDescent="0.2">
      <c r="D30" s="10"/>
    </row>
    <row r="31" spans="1:43" x14ac:dyDescent="0.2">
      <c r="D31" s="10"/>
    </row>
    <row r="32" spans="1:4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Q5001"/>
  <sheetViews>
    <sheetView workbookViewId="0">
      <pane ySplit="7" topLeftCell="A74" activePane="bottomLeft" state="frozen"/>
      <selection pane="bottomLeft" activeCell="C183" sqref="C183"/>
    </sheetView>
  </sheetViews>
  <sheetFormatPr defaultRowHeight="12.75" outlineLevelRow="1" x14ac:dyDescent="0.2"/>
  <cols>
    <col min="1" max="1" width="3.42578125" customWidth="1"/>
    <col min="2" max="2" width="12.5703125" style="117" customWidth="1"/>
    <col min="3" max="3" width="38.28515625" style="11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12" width="0" hidden="1" customWidth="1"/>
    <col min="14" max="24" width="0" hidden="1" customWidth="1"/>
  </cols>
  <sheetData>
    <row r="1" spans="1:43" ht="15.75" customHeight="1" x14ac:dyDescent="0.25">
      <c r="A1" s="237" t="s">
        <v>6</v>
      </c>
      <c r="B1" s="237"/>
      <c r="C1" s="237"/>
      <c r="D1" s="237"/>
      <c r="E1" s="237"/>
      <c r="F1" s="237"/>
      <c r="G1" s="237"/>
      <c r="P1" t="s">
        <v>120</v>
      </c>
    </row>
    <row r="2" spans="1:43" ht="24.95" customHeight="1" x14ac:dyDescent="0.2">
      <c r="A2" s="135" t="s">
        <v>7</v>
      </c>
      <c r="B2" s="49"/>
      <c r="C2" s="238" t="s">
        <v>40</v>
      </c>
      <c r="D2" s="239"/>
      <c r="E2" s="239"/>
      <c r="F2" s="239"/>
      <c r="G2" s="240"/>
      <c r="P2" t="s">
        <v>121</v>
      </c>
    </row>
    <row r="3" spans="1:43" ht="24.95" customHeight="1" x14ac:dyDescent="0.2">
      <c r="A3" s="135" t="s">
        <v>8</v>
      </c>
      <c r="B3" s="49" t="s">
        <v>48</v>
      </c>
      <c r="C3" s="238" t="s">
        <v>49</v>
      </c>
      <c r="D3" s="239"/>
      <c r="E3" s="239"/>
      <c r="F3" s="239"/>
      <c r="G3" s="240"/>
      <c r="L3" s="117" t="s">
        <v>121</v>
      </c>
      <c r="P3" t="s">
        <v>122</v>
      </c>
    </row>
    <row r="4" spans="1:43" ht="24.95" customHeight="1" x14ac:dyDescent="0.2">
      <c r="A4" s="136" t="s">
        <v>9</v>
      </c>
      <c r="B4" s="137" t="s">
        <v>48</v>
      </c>
      <c r="C4" s="241" t="s">
        <v>52</v>
      </c>
      <c r="D4" s="242"/>
      <c r="E4" s="242"/>
      <c r="F4" s="242"/>
      <c r="G4" s="243"/>
      <c r="P4" t="s">
        <v>123</v>
      </c>
    </row>
    <row r="5" spans="1:43" x14ac:dyDescent="0.2">
      <c r="D5" s="10"/>
    </row>
    <row r="6" spans="1:43" x14ac:dyDescent="0.2">
      <c r="A6" s="139" t="s">
        <v>124</v>
      </c>
      <c r="B6" s="141" t="s">
        <v>125</v>
      </c>
      <c r="C6" s="141" t="s">
        <v>126</v>
      </c>
      <c r="D6" s="140" t="s">
        <v>127</v>
      </c>
      <c r="E6" s="139" t="s">
        <v>128</v>
      </c>
      <c r="F6" s="138" t="s">
        <v>129</v>
      </c>
      <c r="G6" s="139" t="s">
        <v>30</v>
      </c>
    </row>
    <row r="7" spans="1:43" x14ac:dyDescent="0.2">
      <c r="A7" s="3"/>
      <c r="B7" s="4"/>
      <c r="C7" s="4"/>
      <c r="D7" s="6"/>
      <c r="E7" s="143"/>
      <c r="F7" s="144"/>
      <c r="G7" s="144"/>
    </row>
    <row r="8" spans="1:43" x14ac:dyDescent="0.2">
      <c r="A8" s="148" t="s">
        <v>131</v>
      </c>
      <c r="B8" s="149" t="s">
        <v>65</v>
      </c>
      <c r="C8" s="166" t="s">
        <v>66</v>
      </c>
      <c r="D8" s="150"/>
      <c r="E8" s="151"/>
      <c r="F8" s="152"/>
      <c r="G8" s="153">
        <f>SUMIF(P9:P19,"&lt;&gt;NOR",G9:G19)</f>
        <v>0</v>
      </c>
      <c r="P8" t="s">
        <v>132</v>
      </c>
    </row>
    <row r="9" spans="1:43" outlineLevel="1" x14ac:dyDescent="0.2">
      <c r="A9" s="154">
        <v>1</v>
      </c>
      <c r="B9" s="155" t="s">
        <v>159</v>
      </c>
      <c r="C9" s="168" t="s">
        <v>160</v>
      </c>
      <c r="D9" s="156" t="s">
        <v>161</v>
      </c>
      <c r="E9" s="157">
        <v>1.2</v>
      </c>
      <c r="F9" s="158"/>
      <c r="G9" s="159">
        <f>ROUND(E9*F9,2)</f>
        <v>0</v>
      </c>
      <c r="H9" s="142"/>
      <c r="I9" s="142"/>
      <c r="J9" s="142"/>
      <c r="K9" s="142"/>
      <c r="L9" s="142"/>
      <c r="M9" s="142"/>
      <c r="N9" s="142"/>
      <c r="O9" s="142"/>
      <c r="P9" s="142" t="s">
        <v>162</v>
      </c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</row>
    <row r="10" spans="1:43" outlineLevel="1" x14ac:dyDescent="0.2">
      <c r="A10" s="145"/>
      <c r="B10" s="146"/>
      <c r="C10" s="173" t="s">
        <v>163</v>
      </c>
      <c r="D10" s="171"/>
      <c r="E10" s="172"/>
      <c r="F10" s="147"/>
      <c r="G10" s="147"/>
      <c r="H10" s="142"/>
      <c r="I10" s="142"/>
      <c r="J10" s="142"/>
      <c r="K10" s="142"/>
      <c r="L10" s="142"/>
      <c r="M10" s="142"/>
      <c r="N10" s="142"/>
      <c r="O10" s="142"/>
      <c r="P10" s="142" t="s">
        <v>164</v>
      </c>
      <c r="Q10" s="142">
        <v>0</v>
      </c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</row>
    <row r="11" spans="1:43" outlineLevel="1" x14ac:dyDescent="0.2">
      <c r="A11" s="145"/>
      <c r="B11" s="146"/>
      <c r="C11" s="173" t="s">
        <v>165</v>
      </c>
      <c r="D11" s="171"/>
      <c r="E11" s="172">
        <v>1.2</v>
      </c>
      <c r="F11" s="147"/>
      <c r="G11" s="147"/>
      <c r="H11" s="142"/>
      <c r="I11" s="142"/>
      <c r="J11" s="142"/>
      <c r="K11" s="142"/>
      <c r="L11" s="142"/>
      <c r="M11" s="142"/>
      <c r="N11" s="142"/>
      <c r="O11" s="142"/>
      <c r="P11" s="142" t="s">
        <v>164</v>
      </c>
      <c r="Q11" s="142">
        <v>0</v>
      </c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</row>
    <row r="12" spans="1:43" outlineLevel="1" x14ac:dyDescent="0.2">
      <c r="A12" s="154">
        <v>2</v>
      </c>
      <c r="B12" s="155" t="s">
        <v>166</v>
      </c>
      <c r="C12" s="168" t="s">
        <v>167</v>
      </c>
      <c r="D12" s="156" t="s">
        <v>161</v>
      </c>
      <c r="E12" s="157">
        <v>8.18</v>
      </c>
      <c r="F12" s="158"/>
      <c r="G12" s="159">
        <f>ROUND(E12*F12,2)</f>
        <v>0</v>
      </c>
      <c r="H12" s="142"/>
      <c r="I12" s="142"/>
      <c r="J12" s="142"/>
      <c r="K12" s="142"/>
      <c r="L12" s="142"/>
      <c r="M12" s="142"/>
      <c r="N12" s="142"/>
      <c r="O12" s="142"/>
      <c r="P12" s="142" t="s">
        <v>162</v>
      </c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</row>
    <row r="13" spans="1:43" outlineLevel="1" x14ac:dyDescent="0.2">
      <c r="A13" s="145"/>
      <c r="B13" s="146"/>
      <c r="C13" s="173" t="s">
        <v>168</v>
      </c>
      <c r="D13" s="171"/>
      <c r="E13" s="172"/>
      <c r="F13" s="147"/>
      <c r="G13" s="147"/>
      <c r="H13" s="142"/>
      <c r="I13" s="142"/>
      <c r="J13" s="142"/>
      <c r="K13" s="142"/>
      <c r="L13" s="142"/>
      <c r="M13" s="142"/>
      <c r="N13" s="142"/>
      <c r="O13" s="142"/>
      <c r="P13" s="142" t="s">
        <v>164</v>
      </c>
      <c r="Q13" s="142">
        <v>0</v>
      </c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</row>
    <row r="14" spans="1:43" outlineLevel="1" x14ac:dyDescent="0.2">
      <c r="A14" s="145"/>
      <c r="B14" s="146"/>
      <c r="C14" s="173" t="s">
        <v>169</v>
      </c>
      <c r="D14" s="171"/>
      <c r="E14" s="172"/>
      <c r="F14" s="147"/>
      <c r="G14" s="147"/>
      <c r="H14" s="142"/>
      <c r="I14" s="142"/>
      <c r="J14" s="142"/>
      <c r="K14" s="142"/>
      <c r="L14" s="142"/>
      <c r="M14" s="142"/>
      <c r="N14" s="142"/>
      <c r="O14" s="142"/>
      <c r="P14" s="142" t="s">
        <v>164</v>
      </c>
      <c r="Q14" s="142">
        <v>0</v>
      </c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3" outlineLevel="1" x14ac:dyDescent="0.2">
      <c r="A15" s="145"/>
      <c r="B15" s="146"/>
      <c r="C15" s="173" t="s">
        <v>170</v>
      </c>
      <c r="D15" s="171"/>
      <c r="E15" s="172"/>
      <c r="F15" s="147"/>
      <c r="G15" s="147"/>
      <c r="H15" s="142"/>
      <c r="I15" s="142"/>
      <c r="J15" s="142"/>
      <c r="K15" s="142"/>
      <c r="L15" s="142"/>
      <c r="M15" s="142"/>
      <c r="N15" s="142"/>
      <c r="O15" s="142"/>
      <c r="P15" s="142" t="s">
        <v>164</v>
      </c>
      <c r="Q15" s="142">
        <v>0</v>
      </c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</row>
    <row r="16" spans="1:43" outlineLevel="1" x14ac:dyDescent="0.2">
      <c r="A16" s="145"/>
      <c r="B16" s="146"/>
      <c r="C16" s="173" t="s">
        <v>171</v>
      </c>
      <c r="D16" s="171"/>
      <c r="E16" s="172">
        <v>8.18</v>
      </c>
      <c r="F16" s="147"/>
      <c r="G16" s="147"/>
      <c r="H16" s="142"/>
      <c r="I16" s="142"/>
      <c r="J16" s="142"/>
      <c r="K16" s="142"/>
      <c r="L16" s="142"/>
      <c r="M16" s="142"/>
      <c r="N16" s="142"/>
      <c r="O16" s="142"/>
      <c r="P16" s="142" t="s">
        <v>164</v>
      </c>
      <c r="Q16" s="142">
        <v>0</v>
      </c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</row>
    <row r="17" spans="1:43" outlineLevel="1" x14ac:dyDescent="0.2">
      <c r="A17" s="154">
        <v>3</v>
      </c>
      <c r="B17" s="155" t="s">
        <v>172</v>
      </c>
      <c r="C17" s="168" t="s">
        <v>173</v>
      </c>
      <c r="D17" s="156" t="s">
        <v>161</v>
      </c>
      <c r="E17" s="157">
        <v>12.37</v>
      </c>
      <c r="F17" s="158"/>
      <c r="G17" s="159">
        <f>ROUND(E17*F17,2)</f>
        <v>0</v>
      </c>
      <c r="H17" s="142"/>
      <c r="I17" s="142"/>
      <c r="J17" s="142"/>
      <c r="K17" s="142"/>
      <c r="L17" s="142"/>
      <c r="M17" s="142"/>
      <c r="N17" s="142"/>
      <c r="O17" s="142"/>
      <c r="P17" s="142" t="s">
        <v>162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</row>
    <row r="18" spans="1:43" outlineLevel="1" x14ac:dyDescent="0.2">
      <c r="A18" s="145"/>
      <c r="B18" s="146"/>
      <c r="C18" s="173" t="s">
        <v>174</v>
      </c>
      <c r="D18" s="171"/>
      <c r="E18" s="172"/>
      <c r="F18" s="147"/>
      <c r="G18" s="147"/>
      <c r="H18" s="142"/>
      <c r="I18" s="142"/>
      <c r="J18" s="142"/>
      <c r="K18" s="142"/>
      <c r="L18" s="142"/>
      <c r="M18" s="142"/>
      <c r="N18" s="142"/>
      <c r="O18" s="142"/>
      <c r="P18" s="142" t="s">
        <v>164</v>
      </c>
      <c r="Q18" s="142">
        <v>0</v>
      </c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outlineLevel="1" x14ac:dyDescent="0.2">
      <c r="A19" s="145"/>
      <c r="B19" s="146"/>
      <c r="C19" s="173" t="s">
        <v>175</v>
      </c>
      <c r="D19" s="171"/>
      <c r="E19" s="172">
        <v>12.37</v>
      </c>
      <c r="F19" s="147"/>
      <c r="G19" s="147"/>
      <c r="H19" s="142"/>
      <c r="I19" s="142"/>
      <c r="J19" s="142"/>
      <c r="K19" s="142"/>
      <c r="L19" s="142"/>
      <c r="M19" s="142"/>
      <c r="N19" s="142"/>
      <c r="O19" s="142"/>
      <c r="P19" s="142" t="s">
        <v>164</v>
      </c>
      <c r="Q19" s="142">
        <v>0</v>
      </c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ht="25.5" x14ac:dyDescent="0.2">
      <c r="A20" s="148" t="s">
        <v>131</v>
      </c>
      <c r="B20" s="149" t="s">
        <v>67</v>
      </c>
      <c r="C20" s="166" t="s">
        <v>68</v>
      </c>
      <c r="D20" s="150"/>
      <c r="E20" s="151"/>
      <c r="F20" s="152"/>
      <c r="G20" s="153">
        <f>SUMIF(P21:P25,"&lt;&gt;NOR",G21:G25)</f>
        <v>0</v>
      </c>
      <c r="P20" t="s">
        <v>132</v>
      </c>
    </row>
    <row r="21" spans="1:43" ht="22.5" outlineLevel="1" x14ac:dyDescent="0.2">
      <c r="A21" s="154">
        <v>4</v>
      </c>
      <c r="B21" s="155" t="s">
        <v>176</v>
      </c>
      <c r="C21" s="168" t="s">
        <v>177</v>
      </c>
      <c r="D21" s="156" t="s">
        <v>161</v>
      </c>
      <c r="E21" s="157">
        <v>13.59</v>
      </c>
      <c r="F21" s="158"/>
      <c r="G21" s="159">
        <f>ROUND(E21*F21,2)</f>
        <v>0</v>
      </c>
      <c r="H21" s="142"/>
      <c r="I21" s="142"/>
      <c r="J21" s="142"/>
      <c r="K21" s="142"/>
      <c r="L21" s="142"/>
      <c r="M21" s="142"/>
      <c r="N21" s="142"/>
      <c r="O21" s="142"/>
      <c r="P21" s="142" t="s">
        <v>162</v>
      </c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</row>
    <row r="22" spans="1:43" outlineLevel="1" x14ac:dyDescent="0.2">
      <c r="A22" s="145"/>
      <c r="B22" s="146"/>
      <c r="C22" s="173" t="s">
        <v>178</v>
      </c>
      <c r="D22" s="171"/>
      <c r="E22" s="172"/>
      <c r="F22" s="147"/>
      <c r="G22" s="147"/>
      <c r="H22" s="142"/>
      <c r="I22" s="142"/>
      <c r="J22" s="142"/>
      <c r="K22" s="142"/>
      <c r="L22" s="142"/>
      <c r="M22" s="142"/>
      <c r="N22" s="142"/>
      <c r="O22" s="142"/>
      <c r="P22" s="142" t="s">
        <v>164</v>
      </c>
      <c r="Q22" s="142">
        <v>0</v>
      </c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</row>
    <row r="23" spans="1:43" outlineLevel="1" x14ac:dyDescent="0.2">
      <c r="A23" s="145"/>
      <c r="B23" s="146"/>
      <c r="C23" s="173" t="s">
        <v>179</v>
      </c>
      <c r="D23" s="171"/>
      <c r="E23" s="172"/>
      <c r="F23" s="147"/>
      <c r="G23" s="147"/>
      <c r="H23" s="142"/>
      <c r="I23" s="142"/>
      <c r="J23" s="142"/>
      <c r="K23" s="142"/>
      <c r="L23" s="142"/>
      <c r="M23" s="142"/>
      <c r="N23" s="142"/>
      <c r="O23" s="142"/>
      <c r="P23" s="142" t="s">
        <v>164</v>
      </c>
      <c r="Q23" s="142">
        <v>0</v>
      </c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</row>
    <row r="24" spans="1:43" outlineLevel="1" x14ac:dyDescent="0.2">
      <c r="A24" s="145"/>
      <c r="B24" s="146"/>
      <c r="C24" s="173" t="s">
        <v>180</v>
      </c>
      <c r="D24" s="171"/>
      <c r="E24" s="172"/>
      <c r="F24" s="147"/>
      <c r="G24" s="147"/>
      <c r="H24" s="142"/>
      <c r="I24" s="142"/>
      <c r="J24" s="142"/>
      <c r="K24" s="142"/>
      <c r="L24" s="142"/>
      <c r="M24" s="142"/>
      <c r="N24" s="142"/>
      <c r="O24" s="142"/>
      <c r="P24" s="142" t="s">
        <v>164</v>
      </c>
      <c r="Q24" s="142">
        <v>0</v>
      </c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</row>
    <row r="25" spans="1:43" outlineLevel="1" x14ac:dyDescent="0.2">
      <c r="A25" s="145"/>
      <c r="B25" s="146"/>
      <c r="C25" s="173" t="s">
        <v>181</v>
      </c>
      <c r="D25" s="171"/>
      <c r="E25" s="172">
        <v>13.59</v>
      </c>
      <c r="F25" s="147"/>
      <c r="G25" s="147"/>
      <c r="H25" s="142"/>
      <c r="I25" s="142"/>
      <c r="J25" s="142"/>
      <c r="K25" s="142"/>
      <c r="L25" s="142"/>
      <c r="M25" s="142"/>
      <c r="N25" s="142"/>
      <c r="O25" s="142"/>
      <c r="P25" s="142" t="s">
        <v>164</v>
      </c>
      <c r="Q25" s="142">
        <v>0</v>
      </c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</row>
    <row r="26" spans="1:43" x14ac:dyDescent="0.2">
      <c r="A26" s="148" t="s">
        <v>131</v>
      </c>
      <c r="B26" s="149" t="s">
        <v>69</v>
      </c>
      <c r="C26" s="166" t="s">
        <v>70</v>
      </c>
      <c r="D26" s="150"/>
      <c r="E26" s="151"/>
      <c r="F26" s="152"/>
      <c r="G26" s="153">
        <f>SUMIF(P27:P54,"&lt;&gt;NOR",G27:G54)</f>
        <v>0</v>
      </c>
      <c r="P26" t="s">
        <v>132</v>
      </c>
    </row>
    <row r="27" spans="1:43" outlineLevel="1" x14ac:dyDescent="0.2">
      <c r="A27" s="154">
        <v>5</v>
      </c>
      <c r="B27" s="155" t="s">
        <v>182</v>
      </c>
      <c r="C27" s="168" t="s">
        <v>183</v>
      </c>
      <c r="D27" s="156" t="s">
        <v>161</v>
      </c>
      <c r="E27" s="157">
        <v>4.5999999999999996</v>
      </c>
      <c r="F27" s="158"/>
      <c r="G27" s="159">
        <f>ROUND(E27*F27,2)</f>
        <v>0</v>
      </c>
      <c r="H27" s="142"/>
      <c r="I27" s="142"/>
      <c r="J27" s="142"/>
      <c r="K27" s="142"/>
      <c r="L27" s="142"/>
      <c r="M27" s="142"/>
      <c r="N27" s="142"/>
      <c r="O27" s="142"/>
      <c r="P27" s="142" t="s">
        <v>162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</row>
    <row r="28" spans="1:43" outlineLevel="1" x14ac:dyDescent="0.2">
      <c r="A28" s="145"/>
      <c r="B28" s="146"/>
      <c r="C28" s="173" t="s">
        <v>184</v>
      </c>
      <c r="D28" s="171"/>
      <c r="E28" s="172"/>
      <c r="F28" s="147"/>
      <c r="G28" s="147"/>
      <c r="H28" s="142"/>
      <c r="I28" s="142"/>
      <c r="J28" s="142"/>
      <c r="K28" s="142"/>
      <c r="L28" s="142"/>
      <c r="M28" s="142"/>
      <c r="N28" s="142"/>
      <c r="O28" s="142"/>
      <c r="P28" s="142" t="s">
        <v>164</v>
      </c>
      <c r="Q28" s="142">
        <v>0</v>
      </c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</row>
    <row r="29" spans="1:43" outlineLevel="1" x14ac:dyDescent="0.2">
      <c r="A29" s="145"/>
      <c r="B29" s="146"/>
      <c r="C29" s="173" t="s">
        <v>185</v>
      </c>
      <c r="D29" s="171"/>
      <c r="E29" s="172">
        <v>4.5999999999999996</v>
      </c>
      <c r="F29" s="147"/>
      <c r="G29" s="147"/>
      <c r="H29" s="142"/>
      <c r="I29" s="142"/>
      <c r="J29" s="142"/>
      <c r="K29" s="142"/>
      <c r="L29" s="142"/>
      <c r="M29" s="142"/>
      <c r="N29" s="142"/>
      <c r="O29" s="142"/>
      <c r="P29" s="142" t="s">
        <v>164</v>
      </c>
      <c r="Q29" s="142">
        <v>0</v>
      </c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</row>
    <row r="30" spans="1:43" outlineLevel="1" x14ac:dyDescent="0.2">
      <c r="A30" s="154">
        <v>6</v>
      </c>
      <c r="B30" s="155" t="s">
        <v>186</v>
      </c>
      <c r="C30" s="168" t="s">
        <v>187</v>
      </c>
      <c r="D30" s="156" t="s">
        <v>161</v>
      </c>
      <c r="E30" s="157">
        <v>26.85</v>
      </c>
      <c r="F30" s="158"/>
      <c r="G30" s="159">
        <f>ROUND(E30*F30,2)</f>
        <v>0</v>
      </c>
      <c r="H30" s="142"/>
      <c r="I30" s="142"/>
      <c r="J30" s="142"/>
      <c r="K30" s="142"/>
      <c r="L30" s="142"/>
      <c r="M30" s="142"/>
      <c r="N30" s="142"/>
      <c r="O30" s="142"/>
      <c r="P30" s="142" t="s">
        <v>162</v>
      </c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</row>
    <row r="31" spans="1:43" ht="22.5" outlineLevel="1" x14ac:dyDescent="0.2">
      <c r="A31" s="145"/>
      <c r="B31" s="146"/>
      <c r="C31" s="173" t="s">
        <v>188</v>
      </c>
      <c r="D31" s="171"/>
      <c r="E31" s="172"/>
      <c r="F31" s="147"/>
      <c r="G31" s="147"/>
      <c r="H31" s="142"/>
      <c r="I31" s="142"/>
      <c r="J31" s="142"/>
      <c r="K31" s="142"/>
      <c r="L31" s="142"/>
      <c r="M31" s="142"/>
      <c r="N31" s="142"/>
      <c r="O31" s="142"/>
      <c r="P31" s="142" t="s">
        <v>164</v>
      </c>
      <c r="Q31" s="142">
        <v>0</v>
      </c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</row>
    <row r="32" spans="1:43" outlineLevel="1" x14ac:dyDescent="0.2">
      <c r="A32" s="145"/>
      <c r="B32" s="146"/>
      <c r="C32" s="173" t="s">
        <v>189</v>
      </c>
      <c r="D32" s="171"/>
      <c r="E32" s="172"/>
      <c r="F32" s="147"/>
      <c r="G32" s="147"/>
      <c r="H32" s="142"/>
      <c r="I32" s="142"/>
      <c r="J32" s="142"/>
      <c r="K32" s="142"/>
      <c r="L32" s="142"/>
      <c r="M32" s="142"/>
      <c r="N32" s="142"/>
      <c r="O32" s="142"/>
      <c r="P32" s="142" t="s">
        <v>164</v>
      </c>
      <c r="Q32" s="142">
        <v>0</v>
      </c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</row>
    <row r="33" spans="1:43" ht="33.75" outlineLevel="1" x14ac:dyDescent="0.2">
      <c r="A33" s="145"/>
      <c r="B33" s="146"/>
      <c r="C33" s="173" t="s">
        <v>190</v>
      </c>
      <c r="D33" s="171"/>
      <c r="E33" s="172"/>
      <c r="F33" s="147"/>
      <c r="G33" s="147"/>
      <c r="H33" s="142"/>
      <c r="I33" s="142"/>
      <c r="J33" s="142"/>
      <c r="K33" s="142"/>
      <c r="L33" s="142"/>
      <c r="M33" s="142"/>
      <c r="N33" s="142"/>
      <c r="O33" s="142"/>
      <c r="P33" s="142" t="s">
        <v>164</v>
      </c>
      <c r="Q33" s="142">
        <v>0</v>
      </c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</row>
    <row r="34" spans="1:43" outlineLevel="1" x14ac:dyDescent="0.2">
      <c r="A34" s="145"/>
      <c r="B34" s="146"/>
      <c r="C34" s="173" t="s">
        <v>191</v>
      </c>
      <c r="D34" s="171"/>
      <c r="E34" s="172">
        <v>26.85</v>
      </c>
      <c r="F34" s="147"/>
      <c r="G34" s="147"/>
      <c r="H34" s="142"/>
      <c r="I34" s="142"/>
      <c r="J34" s="142"/>
      <c r="K34" s="142"/>
      <c r="L34" s="142"/>
      <c r="M34" s="142"/>
      <c r="N34" s="142"/>
      <c r="O34" s="142"/>
      <c r="P34" s="142" t="s">
        <v>164</v>
      </c>
      <c r="Q34" s="142">
        <v>0</v>
      </c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</row>
    <row r="35" spans="1:43" outlineLevel="1" x14ac:dyDescent="0.2">
      <c r="A35" s="154">
        <v>7</v>
      </c>
      <c r="B35" s="155" t="s">
        <v>192</v>
      </c>
      <c r="C35" s="168" t="s">
        <v>193</v>
      </c>
      <c r="D35" s="156" t="s">
        <v>161</v>
      </c>
      <c r="E35" s="157">
        <v>11.71</v>
      </c>
      <c r="F35" s="158"/>
      <c r="G35" s="159">
        <f>ROUND(E35*F35,2)</f>
        <v>0</v>
      </c>
      <c r="H35" s="142"/>
      <c r="I35" s="142"/>
      <c r="J35" s="142"/>
      <c r="K35" s="142"/>
      <c r="L35" s="142"/>
      <c r="M35" s="142"/>
      <c r="N35" s="142"/>
      <c r="O35" s="142"/>
      <c r="P35" s="142" t="s">
        <v>162</v>
      </c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</row>
    <row r="36" spans="1:43" ht="22.5" outlineLevel="1" x14ac:dyDescent="0.2">
      <c r="A36" s="145"/>
      <c r="B36" s="146"/>
      <c r="C36" s="173" t="s">
        <v>194</v>
      </c>
      <c r="D36" s="171"/>
      <c r="E36" s="172"/>
      <c r="F36" s="147"/>
      <c r="G36" s="147"/>
      <c r="H36" s="142"/>
      <c r="I36" s="142"/>
      <c r="J36" s="142"/>
      <c r="K36" s="142"/>
      <c r="L36" s="142"/>
      <c r="M36" s="142"/>
      <c r="N36" s="142"/>
      <c r="O36" s="142"/>
      <c r="P36" s="142" t="s">
        <v>164</v>
      </c>
      <c r="Q36" s="142">
        <v>0</v>
      </c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</row>
    <row r="37" spans="1:43" outlineLevel="1" x14ac:dyDescent="0.2">
      <c r="A37" s="145"/>
      <c r="B37" s="146"/>
      <c r="C37" s="173" t="s">
        <v>195</v>
      </c>
      <c r="D37" s="171"/>
      <c r="E37" s="172"/>
      <c r="F37" s="147"/>
      <c r="G37" s="147"/>
      <c r="H37" s="142"/>
      <c r="I37" s="142"/>
      <c r="J37" s="142"/>
      <c r="K37" s="142"/>
      <c r="L37" s="142"/>
      <c r="M37" s="142"/>
      <c r="N37" s="142"/>
      <c r="O37" s="142"/>
      <c r="P37" s="142" t="s">
        <v>164</v>
      </c>
      <c r="Q37" s="142">
        <v>0</v>
      </c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</row>
    <row r="38" spans="1:43" outlineLevel="1" x14ac:dyDescent="0.2">
      <c r="A38" s="145"/>
      <c r="B38" s="146"/>
      <c r="C38" s="173" t="s">
        <v>196</v>
      </c>
      <c r="D38" s="171"/>
      <c r="E38" s="172">
        <v>11.71</v>
      </c>
      <c r="F38" s="147"/>
      <c r="G38" s="147"/>
      <c r="H38" s="142"/>
      <c r="I38" s="142"/>
      <c r="J38" s="142"/>
      <c r="K38" s="142"/>
      <c r="L38" s="142"/>
      <c r="M38" s="142"/>
      <c r="N38" s="142"/>
      <c r="O38" s="142"/>
      <c r="P38" s="142" t="s">
        <v>164</v>
      </c>
      <c r="Q38" s="142">
        <v>0</v>
      </c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</row>
    <row r="39" spans="1:43" outlineLevel="1" x14ac:dyDescent="0.2">
      <c r="A39" s="154">
        <v>8</v>
      </c>
      <c r="B39" s="155" t="s">
        <v>197</v>
      </c>
      <c r="C39" s="168" t="s">
        <v>198</v>
      </c>
      <c r="D39" s="156" t="s">
        <v>161</v>
      </c>
      <c r="E39" s="157">
        <v>4.71</v>
      </c>
      <c r="F39" s="158"/>
      <c r="G39" s="159">
        <f>ROUND(E39*F39,2)</f>
        <v>0</v>
      </c>
      <c r="H39" s="142"/>
      <c r="I39" s="142"/>
      <c r="J39" s="142"/>
      <c r="K39" s="142"/>
      <c r="L39" s="142"/>
      <c r="M39" s="142"/>
      <c r="N39" s="142"/>
      <c r="O39" s="142"/>
      <c r="P39" s="142" t="s">
        <v>162</v>
      </c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</row>
    <row r="40" spans="1:43" ht="22.5" outlineLevel="1" x14ac:dyDescent="0.2">
      <c r="A40" s="145"/>
      <c r="B40" s="146"/>
      <c r="C40" s="173" t="s">
        <v>199</v>
      </c>
      <c r="D40" s="171"/>
      <c r="E40" s="172"/>
      <c r="F40" s="147"/>
      <c r="G40" s="147"/>
      <c r="H40" s="142"/>
      <c r="I40" s="142"/>
      <c r="J40" s="142"/>
      <c r="K40" s="142"/>
      <c r="L40" s="142"/>
      <c r="M40" s="142"/>
      <c r="N40" s="142"/>
      <c r="O40" s="142"/>
      <c r="P40" s="142" t="s">
        <v>164</v>
      </c>
      <c r="Q40" s="142">
        <v>0</v>
      </c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</row>
    <row r="41" spans="1:43" outlineLevel="1" x14ac:dyDescent="0.2">
      <c r="A41" s="145"/>
      <c r="B41" s="146"/>
      <c r="C41" s="173" t="s">
        <v>200</v>
      </c>
      <c r="D41" s="171"/>
      <c r="E41" s="172"/>
      <c r="F41" s="147"/>
      <c r="G41" s="147"/>
      <c r="H41" s="142"/>
      <c r="I41" s="142"/>
      <c r="J41" s="142"/>
      <c r="K41" s="142"/>
      <c r="L41" s="142"/>
      <c r="M41" s="142"/>
      <c r="N41" s="142"/>
      <c r="O41" s="142"/>
      <c r="P41" s="142" t="s">
        <v>164</v>
      </c>
      <c r="Q41" s="142">
        <v>0</v>
      </c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</row>
    <row r="42" spans="1:43" outlineLevel="1" x14ac:dyDescent="0.2">
      <c r="A42" s="145"/>
      <c r="B42" s="146"/>
      <c r="C42" s="173" t="s">
        <v>201</v>
      </c>
      <c r="D42" s="171"/>
      <c r="E42" s="172">
        <v>4.71</v>
      </c>
      <c r="F42" s="147"/>
      <c r="G42" s="147"/>
      <c r="H42" s="142"/>
      <c r="I42" s="142"/>
      <c r="J42" s="142"/>
      <c r="K42" s="142"/>
      <c r="L42" s="142"/>
      <c r="M42" s="142"/>
      <c r="N42" s="142"/>
      <c r="O42" s="142"/>
      <c r="P42" s="142" t="s">
        <v>164</v>
      </c>
      <c r="Q42" s="142">
        <v>0</v>
      </c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</row>
    <row r="43" spans="1:43" outlineLevel="1" x14ac:dyDescent="0.2">
      <c r="A43" s="154">
        <v>9</v>
      </c>
      <c r="B43" s="155" t="s">
        <v>202</v>
      </c>
      <c r="C43" s="168" t="s">
        <v>203</v>
      </c>
      <c r="D43" s="156" t="s">
        <v>161</v>
      </c>
      <c r="E43" s="157">
        <v>56.35</v>
      </c>
      <c r="F43" s="158"/>
      <c r="G43" s="159">
        <f>ROUND(E43*F43,2)</f>
        <v>0</v>
      </c>
      <c r="H43" s="142"/>
      <c r="I43" s="142"/>
      <c r="J43" s="142"/>
      <c r="K43" s="142"/>
      <c r="L43" s="142"/>
      <c r="M43" s="142"/>
      <c r="N43" s="142"/>
      <c r="O43" s="142"/>
      <c r="P43" s="142" t="s">
        <v>162</v>
      </c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</row>
    <row r="44" spans="1:43" outlineLevel="1" x14ac:dyDescent="0.2">
      <c r="A44" s="145"/>
      <c r="B44" s="146"/>
      <c r="C44" s="173" t="s">
        <v>204</v>
      </c>
      <c r="D44" s="171"/>
      <c r="E44" s="172"/>
      <c r="F44" s="147"/>
      <c r="G44" s="147"/>
      <c r="H44" s="142"/>
      <c r="I44" s="142"/>
      <c r="J44" s="142"/>
      <c r="K44" s="142"/>
      <c r="L44" s="142"/>
      <c r="M44" s="142"/>
      <c r="N44" s="142"/>
      <c r="O44" s="142"/>
      <c r="P44" s="142" t="s">
        <v>164</v>
      </c>
      <c r="Q44" s="142">
        <v>0</v>
      </c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</row>
    <row r="45" spans="1:43" outlineLevel="1" x14ac:dyDescent="0.2">
      <c r="A45" s="145"/>
      <c r="B45" s="146"/>
      <c r="C45" s="173" t="s">
        <v>205</v>
      </c>
      <c r="D45" s="171"/>
      <c r="E45" s="172"/>
      <c r="F45" s="147"/>
      <c r="G45" s="147"/>
      <c r="H45" s="142"/>
      <c r="I45" s="142"/>
      <c r="J45" s="142"/>
      <c r="K45" s="142"/>
      <c r="L45" s="142"/>
      <c r="M45" s="142"/>
      <c r="N45" s="142"/>
      <c r="O45" s="142"/>
      <c r="P45" s="142" t="s">
        <v>164</v>
      </c>
      <c r="Q45" s="142">
        <v>0</v>
      </c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</row>
    <row r="46" spans="1:43" ht="33.75" outlineLevel="1" x14ac:dyDescent="0.2">
      <c r="A46" s="145"/>
      <c r="B46" s="146"/>
      <c r="C46" s="173" t="s">
        <v>206</v>
      </c>
      <c r="D46" s="171"/>
      <c r="E46" s="172"/>
      <c r="F46" s="147"/>
      <c r="G46" s="147"/>
      <c r="H46" s="142"/>
      <c r="I46" s="142"/>
      <c r="J46" s="142"/>
      <c r="K46" s="142"/>
      <c r="L46" s="142"/>
      <c r="M46" s="142"/>
      <c r="N46" s="142"/>
      <c r="O46" s="142"/>
      <c r="P46" s="142" t="s">
        <v>164</v>
      </c>
      <c r="Q46" s="142">
        <v>0</v>
      </c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</row>
    <row r="47" spans="1:43" ht="22.5" outlineLevel="1" x14ac:dyDescent="0.2">
      <c r="A47" s="145"/>
      <c r="B47" s="146"/>
      <c r="C47" s="173" t="s">
        <v>207</v>
      </c>
      <c r="D47" s="171"/>
      <c r="E47" s="172"/>
      <c r="F47" s="147"/>
      <c r="G47" s="147"/>
      <c r="H47" s="142"/>
      <c r="I47" s="142"/>
      <c r="J47" s="142"/>
      <c r="K47" s="142"/>
      <c r="L47" s="142"/>
      <c r="M47" s="142"/>
      <c r="N47" s="142"/>
      <c r="O47" s="142"/>
      <c r="P47" s="142" t="s">
        <v>164</v>
      </c>
      <c r="Q47" s="142">
        <v>0</v>
      </c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</row>
    <row r="48" spans="1:43" outlineLevel="1" x14ac:dyDescent="0.2">
      <c r="A48" s="145"/>
      <c r="B48" s="146"/>
      <c r="C48" s="173" t="s">
        <v>208</v>
      </c>
      <c r="D48" s="171"/>
      <c r="E48" s="172">
        <v>56.35</v>
      </c>
      <c r="F48" s="147"/>
      <c r="G48" s="147"/>
      <c r="H48" s="142"/>
      <c r="I48" s="142"/>
      <c r="J48" s="142"/>
      <c r="K48" s="142"/>
      <c r="L48" s="142"/>
      <c r="M48" s="142"/>
      <c r="N48" s="142"/>
      <c r="O48" s="142"/>
      <c r="P48" s="142" t="s">
        <v>164</v>
      </c>
      <c r="Q48" s="142">
        <v>0</v>
      </c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</row>
    <row r="49" spans="1:43" outlineLevel="1" x14ac:dyDescent="0.2">
      <c r="A49" s="154">
        <v>10</v>
      </c>
      <c r="B49" s="155" t="s">
        <v>209</v>
      </c>
      <c r="C49" s="168" t="s">
        <v>210</v>
      </c>
      <c r="D49" s="156" t="s">
        <v>161</v>
      </c>
      <c r="E49" s="157">
        <v>38.29</v>
      </c>
      <c r="F49" s="158"/>
      <c r="G49" s="159">
        <f>ROUND(E49*F49,2)</f>
        <v>0</v>
      </c>
      <c r="H49" s="142"/>
      <c r="I49" s="142"/>
      <c r="J49" s="142"/>
      <c r="K49" s="142"/>
      <c r="L49" s="142"/>
      <c r="M49" s="142"/>
      <c r="N49" s="142"/>
      <c r="O49" s="142"/>
      <c r="P49" s="142" t="s">
        <v>162</v>
      </c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</row>
    <row r="50" spans="1:43" outlineLevel="1" x14ac:dyDescent="0.2">
      <c r="A50" s="145"/>
      <c r="B50" s="146"/>
      <c r="C50" s="173" t="s">
        <v>211</v>
      </c>
      <c r="D50" s="171"/>
      <c r="E50" s="172"/>
      <c r="F50" s="147"/>
      <c r="G50" s="147"/>
      <c r="H50" s="142"/>
      <c r="I50" s="142"/>
      <c r="J50" s="142"/>
      <c r="K50" s="142"/>
      <c r="L50" s="142"/>
      <c r="M50" s="142"/>
      <c r="N50" s="142"/>
      <c r="O50" s="142"/>
      <c r="P50" s="142" t="s">
        <v>164</v>
      </c>
      <c r="Q50" s="142">
        <v>0</v>
      </c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</row>
    <row r="51" spans="1:43" outlineLevel="1" x14ac:dyDescent="0.2">
      <c r="A51" s="145"/>
      <c r="B51" s="146"/>
      <c r="C51" s="173" t="s">
        <v>212</v>
      </c>
      <c r="D51" s="171"/>
      <c r="E51" s="172"/>
      <c r="F51" s="147"/>
      <c r="G51" s="147"/>
      <c r="H51" s="142"/>
      <c r="I51" s="142"/>
      <c r="J51" s="142"/>
      <c r="K51" s="142"/>
      <c r="L51" s="142"/>
      <c r="M51" s="142"/>
      <c r="N51" s="142"/>
      <c r="O51" s="142"/>
      <c r="P51" s="142" t="s">
        <v>164</v>
      </c>
      <c r="Q51" s="142">
        <v>0</v>
      </c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</row>
    <row r="52" spans="1:43" outlineLevel="1" x14ac:dyDescent="0.2">
      <c r="A52" s="145"/>
      <c r="B52" s="146"/>
      <c r="C52" s="173" t="s">
        <v>213</v>
      </c>
      <c r="D52" s="171"/>
      <c r="E52" s="172"/>
      <c r="F52" s="147"/>
      <c r="G52" s="147"/>
      <c r="H52" s="142"/>
      <c r="I52" s="142"/>
      <c r="J52" s="142"/>
      <c r="K52" s="142"/>
      <c r="L52" s="142"/>
      <c r="M52" s="142"/>
      <c r="N52" s="142"/>
      <c r="O52" s="142"/>
      <c r="P52" s="142" t="s">
        <v>164</v>
      </c>
      <c r="Q52" s="142">
        <v>0</v>
      </c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</row>
    <row r="53" spans="1:43" outlineLevel="1" x14ac:dyDescent="0.2">
      <c r="A53" s="145"/>
      <c r="B53" s="146"/>
      <c r="C53" s="173" t="s">
        <v>214</v>
      </c>
      <c r="D53" s="171"/>
      <c r="E53" s="172"/>
      <c r="F53" s="147"/>
      <c r="G53" s="147"/>
      <c r="H53" s="142"/>
      <c r="I53" s="142"/>
      <c r="J53" s="142"/>
      <c r="K53" s="142"/>
      <c r="L53" s="142"/>
      <c r="M53" s="142"/>
      <c r="N53" s="142"/>
      <c r="O53" s="142"/>
      <c r="P53" s="142" t="s">
        <v>164</v>
      </c>
      <c r="Q53" s="142">
        <v>0</v>
      </c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</row>
    <row r="54" spans="1:43" outlineLevel="1" x14ac:dyDescent="0.2">
      <c r="A54" s="145"/>
      <c r="B54" s="146"/>
      <c r="C54" s="173" t="s">
        <v>215</v>
      </c>
      <c r="D54" s="171"/>
      <c r="E54" s="172">
        <v>38.29</v>
      </c>
      <c r="F54" s="147"/>
      <c r="G54" s="147"/>
      <c r="H54" s="142"/>
      <c r="I54" s="142"/>
      <c r="J54" s="142"/>
      <c r="K54" s="142"/>
      <c r="L54" s="142"/>
      <c r="M54" s="142"/>
      <c r="N54" s="142"/>
      <c r="O54" s="142"/>
      <c r="P54" s="142" t="s">
        <v>164</v>
      </c>
      <c r="Q54" s="142">
        <v>0</v>
      </c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</row>
    <row r="55" spans="1:43" x14ac:dyDescent="0.2">
      <c r="A55" s="148" t="s">
        <v>131</v>
      </c>
      <c r="B55" s="149" t="s">
        <v>71</v>
      </c>
      <c r="C55" s="166" t="s">
        <v>72</v>
      </c>
      <c r="D55" s="150"/>
      <c r="E55" s="151"/>
      <c r="F55" s="152"/>
      <c r="G55" s="153">
        <f>SUMIF(P56:P67,"&lt;&gt;NOR",G56:G67)</f>
        <v>0</v>
      </c>
      <c r="P55" t="s">
        <v>132</v>
      </c>
    </row>
    <row r="56" spans="1:43" outlineLevel="1" x14ac:dyDescent="0.2">
      <c r="A56" s="154">
        <v>11</v>
      </c>
      <c r="B56" s="155" t="s">
        <v>216</v>
      </c>
      <c r="C56" s="168" t="s">
        <v>217</v>
      </c>
      <c r="D56" s="156" t="s">
        <v>218</v>
      </c>
      <c r="E56" s="157">
        <v>1.22</v>
      </c>
      <c r="F56" s="158"/>
      <c r="G56" s="159">
        <f>ROUND(E56*F56,2)</f>
        <v>0</v>
      </c>
      <c r="H56" s="142"/>
      <c r="I56" s="142"/>
      <c r="J56" s="142"/>
      <c r="K56" s="142"/>
      <c r="L56" s="142"/>
      <c r="M56" s="142"/>
      <c r="N56" s="142"/>
      <c r="O56" s="142"/>
      <c r="P56" s="142" t="s">
        <v>162</v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</row>
    <row r="57" spans="1:43" outlineLevel="1" x14ac:dyDescent="0.2">
      <c r="A57" s="145"/>
      <c r="B57" s="146"/>
      <c r="C57" s="173" t="s">
        <v>219</v>
      </c>
      <c r="D57" s="171"/>
      <c r="E57" s="172"/>
      <c r="F57" s="147"/>
      <c r="G57" s="147"/>
      <c r="H57" s="142"/>
      <c r="I57" s="142"/>
      <c r="J57" s="142"/>
      <c r="K57" s="142"/>
      <c r="L57" s="142"/>
      <c r="M57" s="142"/>
      <c r="N57" s="142"/>
      <c r="O57" s="142"/>
      <c r="P57" s="142" t="s">
        <v>164</v>
      </c>
      <c r="Q57" s="142">
        <v>0</v>
      </c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</row>
    <row r="58" spans="1:43" outlineLevel="1" x14ac:dyDescent="0.2">
      <c r="A58" s="145"/>
      <c r="B58" s="146"/>
      <c r="C58" s="173" t="s">
        <v>220</v>
      </c>
      <c r="D58" s="171"/>
      <c r="E58" s="172"/>
      <c r="F58" s="147"/>
      <c r="G58" s="147"/>
      <c r="H58" s="142"/>
      <c r="I58" s="142"/>
      <c r="J58" s="142"/>
      <c r="K58" s="142"/>
      <c r="L58" s="142"/>
      <c r="M58" s="142"/>
      <c r="N58" s="142"/>
      <c r="O58" s="142"/>
      <c r="P58" s="142" t="s">
        <v>164</v>
      </c>
      <c r="Q58" s="142">
        <v>0</v>
      </c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</row>
    <row r="59" spans="1:43" outlineLevel="1" x14ac:dyDescent="0.2">
      <c r="A59" s="145"/>
      <c r="B59" s="146"/>
      <c r="C59" s="173" t="s">
        <v>221</v>
      </c>
      <c r="D59" s="171"/>
      <c r="E59" s="172"/>
      <c r="F59" s="147"/>
      <c r="G59" s="147"/>
      <c r="H59" s="142"/>
      <c r="I59" s="142"/>
      <c r="J59" s="142"/>
      <c r="K59" s="142"/>
      <c r="L59" s="142"/>
      <c r="M59" s="142"/>
      <c r="N59" s="142"/>
      <c r="O59" s="142"/>
      <c r="P59" s="142" t="s">
        <v>164</v>
      </c>
      <c r="Q59" s="142">
        <v>0</v>
      </c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</row>
    <row r="60" spans="1:43" outlineLevel="1" x14ac:dyDescent="0.2">
      <c r="A60" s="145"/>
      <c r="B60" s="146"/>
      <c r="C60" s="173" t="s">
        <v>222</v>
      </c>
      <c r="D60" s="171"/>
      <c r="E60" s="172"/>
      <c r="F60" s="147"/>
      <c r="G60" s="147"/>
      <c r="H60" s="142"/>
      <c r="I60" s="142"/>
      <c r="J60" s="142"/>
      <c r="K60" s="142"/>
      <c r="L60" s="142"/>
      <c r="M60" s="142"/>
      <c r="N60" s="142"/>
      <c r="O60" s="142"/>
      <c r="P60" s="142" t="s">
        <v>164</v>
      </c>
      <c r="Q60" s="142">
        <v>0</v>
      </c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</row>
    <row r="61" spans="1:43" outlineLevel="1" x14ac:dyDescent="0.2">
      <c r="A61" s="145"/>
      <c r="B61" s="146"/>
      <c r="C61" s="173" t="s">
        <v>223</v>
      </c>
      <c r="D61" s="171"/>
      <c r="E61" s="172">
        <v>1.22</v>
      </c>
      <c r="F61" s="147"/>
      <c r="G61" s="147"/>
      <c r="H61" s="142"/>
      <c r="I61" s="142"/>
      <c r="J61" s="142"/>
      <c r="K61" s="142"/>
      <c r="L61" s="142"/>
      <c r="M61" s="142"/>
      <c r="N61" s="142"/>
      <c r="O61" s="142"/>
      <c r="P61" s="142" t="s">
        <v>164</v>
      </c>
      <c r="Q61" s="142">
        <v>0</v>
      </c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</row>
    <row r="62" spans="1:43" outlineLevel="1" x14ac:dyDescent="0.2">
      <c r="A62" s="154">
        <v>12</v>
      </c>
      <c r="B62" s="155" t="s">
        <v>224</v>
      </c>
      <c r="C62" s="168" t="s">
        <v>225</v>
      </c>
      <c r="D62" s="156" t="s">
        <v>226</v>
      </c>
      <c r="E62" s="157">
        <v>0.06</v>
      </c>
      <c r="F62" s="158"/>
      <c r="G62" s="159">
        <f>ROUND(E62*F62,2)</f>
        <v>0</v>
      </c>
      <c r="H62" s="142"/>
      <c r="I62" s="142"/>
      <c r="J62" s="142"/>
      <c r="K62" s="142"/>
      <c r="L62" s="142"/>
      <c r="M62" s="142"/>
      <c r="N62" s="142"/>
      <c r="O62" s="142"/>
      <c r="P62" s="142" t="s">
        <v>162</v>
      </c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</row>
    <row r="63" spans="1:43" outlineLevel="1" x14ac:dyDescent="0.2">
      <c r="A63" s="145"/>
      <c r="B63" s="146"/>
      <c r="C63" s="173" t="s">
        <v>227</v>
      </c>
      <c r="D63" s="171"/>
      <c r="E63" s="172"/>
      <c r="F63" s="147"/>
      <c r="G63" s="147"/>
      <c r="H63" s="142"/>
      <c r="I63" s="142"/>
      <c r="J63" s="142"/>
      <c r="K63" s="142"/>
      <c r="L63" s="142"/>
      <c r="M63" s="142"/>
      <c r="N63" s="142"/>
      <c r="O63" s="142"/>
      <c r="P63" s="142" t="s">
        <v>164</v>
      </c>
      <c r="Q63" s="142">
        <v>0</v>
      </c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</row>
    <row r="64" spans="1:43" outlineLevel="1" x14ac:dyDescent="0.2">
      <c r="A64" s="145"/>
      <c r="B64" s="146"/>
      <c r="C64" s="173" t="s">
        <v>228</v>
      </c>
      <c r="D64" s="171"/>
      <c r="E64" s="172"/>
      <c r="F64" s="147"/>
      <c r="G64" s="147"/>
      <c r="H64" s="142"/>
      <c r="I64" s="142"/>
      <c r="J64" s="142"/>
      <c r="K64" s="142"/>
      <c r="L64" s="142"/>
      <c r="M64" s="142"/>
      <c r="N64" s="142"/>
      <c r="O64" s="142"/>
      <c r="P64" s="142" t="s">
        <v>164</v>
      </c>
      <c r="Q64" s="142">
        <v>0</v>
      </c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</row>
    <row r="65" spans="1:43" outlineLevel="1" x14ac:dyDescent="0.2">
      <c r="A65" s="145"/>
      <c r="B65" s="146"/>
      <c r="C65" s="173" t="s">
        <v>229</v>
      </c>
      <c r="D65" s="171"/>
      <c r="E65" s="172"/>
      <c r="F65" s="147"/>
      <c r="G65" s="147"/>
      <c r="H65" s="142"/>
      <c r="I65" s="142"/>
      <c r="J65" s="142"/>
      <c r="K65" s="142"/>
      <c r="L65" s="142"/>
      <c r="M65" s="142"/>
      <c r="N65" s="142"/>
      <c r="O65" s="142"/>
      <c r="P65" s="142" t="s">
        <v>164</v>
      </c>
      <c r="Q65" s="142">
        <v>0</v>
      </c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</row>
    <row r="66" spans="1:43" outlineLevel="1" x14ac:dyDescent="0.2">
      <c r="A66" s="145"/>
      <c r="B66" s="146"/>
      <c r="C66" s="173" t="s">
        <v>230</v>
      </c>
      <c r="D66" s="171"/>
      <c r="E66" s="172"/>
      <c r="F66" s="147"/>
      <c r="G66" s="147"/>
      <c r="H66" s="142"/>
      <c r="I66" s="142"/>
      <c r="J66" s="142"/>
      <c r="K66" s="142"/>
      <c r="L66" s="142"/>
      <c r="M66" s="142"/>
      <c r="N66" s="142"/>
      <c r="O66" s="142"/>
      <c r="P66" s="142" t="s">
        <v>164</v>
      </c>
      <c r="Q66" s="142">
        <v>0</v>
      </c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</row>
    <row r="67" spans="1:43" outlineLevel="1" x14ac:dyDescent="0.2">
      <c r="A67" s="145"/>
      <c r="B67" s="146"/>
      <c r="C67" s="173" t="s">
        <v>231</v>
      </c>
      <c r="D67" s="171"/>
      <c r="E67" s="172">
        <v>0.06</v>
      </c>
      <c r="F67" s="147"/>
      <c r="G67" s="147"/>
      <c r="H67" s="142"/>
      <c r="I67" s="142"/>
      <c r="J67" s="142"/>
      <c r="K67" s="142"/>
      <c r="L67" s="142"/>
      <c r="M67" s="142"/>
      <c r="N67" s="142"/>
      <c r="O67" s="142"/>
      <c r="P67" s="142" t="s">
        <v>164</v>
      </c>
      <c r="Q67" s="142">
        <v>0</v>
      </c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</row>
    <row r="68" spans="1:43" x14ac:dyDescent="0.2">
      <c r="A68" s="148" t="s">
        <v>131</v>
      </c>
      <c r="B68" s="149" t="s">
        <v>81</v>
      </c>
      <c r="C68" s="166" t="s">
        <v>82</v>
      </c>
      <c r="D68" s="150"/>
      <c r="E68" s="151"/>
      <c r="F68" s="152"/>
      <c r="G68" s="153">
        <f>SUMIF(P69:P82,"&lt;&gt;NOR",G69:G82)</f>
        <v>0</v>
      </c>
      <c r="P68" t="s">
        <v>132</v>
      </c>
    </row>
    <row r="69" spans="1:43" outlineLevel="1" x14ac:dyDescent="0.2">
      <c r="A69" s="154">
        <v>13</v>
      </c>
      <c r="B69" s="155" t="s">
        <v>232</v>
      </c>
      <c r="C69" s="168" t="s">
        <v>233</v>
      </c>
      <c r="D69" s="156" t="s">
        <v>161</v>
      </c>
      <c r="E69" s="157">
        <v>26.26</v>
      </c>
      <c r="F69" s="158"/>
      <c r="G69" s="159">
        <f>ROUND(E69*F69,2)</f>
        <v>0</v>
      </c>
      <c r="H69" s="142"/>
      <c r="I69" s="142"/>
      <c r="J69" s="142"/>
      <c r="K69" s="142"/>
      <c r="L69" s="142"/>
      <c r="M69" s="142"/>
      <c r="N69" s="142"/>
      <c r="O69" s="142"/>
      <c r="P69" s="142" t="s">
        <v>234</v>
      </c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</row>
    <row r="70" spans="1:43" outlineLevel="1" x14ac:dyDescent="0.2">
      <c r="A70" s="145"/>
      <c r="B70" s="146"/>
      <c r="C70" s="173" t="s">
        <v>235</v>
      </c>
      <c r="D70" s="171"/>
      <c r="E70" s="172"/>
      <c r="F70" s="147"/>
      <c r="G70" s="147"/>
      <c r="H70" s="142"/>
      <c r="I70" s="142"/>
      <c r="J70" s="142"/>
      <c r="K70" s="142"/>
      <c r="L70" s="142"/>
      <c r="M70" s="142"/>
      <c r="N70" s="142"/>
      <c r="O70" s="142"/>
      <c r="P70" s="142" t="s">
        <v>164</v>
      </c>
      <c r="Q70" s="142">
        <v>0</v>
      </c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</row>
    <row r="71" spans="1:43" outlineLevel="1" x14ac:dyDescent="0.2">
      <c r="A71" s="145"/>
      <c r="B71" s="146"/>
      <c r="C71" s="173" t="s">
        <v>236</v>
      </c>
      <c r="D71" s="171"/>
      <c r="E71" s="172"/>
      <c r="F71" s="147"/>
      <c r="G71" s="147"/>
      <c r="H71" s="142"/>
      <c r="I71" s="142"/>
      <c r="J71" s="142"/>
      <c r="K71" s="142"/>
      <c r="L71" s="142"/>
      <c r="M71" s="142"/>
      <c r="N71" s="142"/>
      <c r="O71" s="142"/>
      <c r="P71" s="142" t="s">
        <v>164</v>
      </c>
      <c r="Q71" s="142">
        <v>0</v>
      </c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</row>
    <row r="72" spans="1:43" outlineLevel="1" x14ac:dyDescent="0.2">
      <c r="A72" s="145"/>
      <c r="B72" s="146"/>
      <c r="C72" s="173" t="s">
        <v>237</v>
      </c>
      <c r="D72" s="171"/>
      <c r="E72" s="172"/>
      <c r="F72" s="147"/>
      <c r="G72" s="147"/>
      <c r="H72" s="142"/>
      <c r="I72" s="142"/>
      <c r="J72" s="142"/>
      <c r="K72" s="142"/>
      <c r="L72" s="142"/>
      <c r="M72" s="142"/>
      <c r="N72" s="142"/>
      <c r="O72" s="142"/>
      <c r="P72" s="142" t="s">
        <v>164</v>
      </c>
      <c r="Q72" s="142">
        <v>0</v>
      </c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</row>
    <row r="73" spans="1:43" outlineLevel="1" x14ac:dyDescent="0.2">
      <c r="A73" s="145"/>
      <c r="B73" s="146"/>
      <c r="C73" s="173" t="s">
        <v>238</v>
      </c>
      <c r="D73" s="171"/>
      <c r="E73" s="172"/>
      <c r="F73" s="147"/>
      <c r="G73" s="147"/>
      <c r="H73" s="142"/>
      <c r="I73" s="142"/>
      <c r="J73" s="142"/>
      <c r="K73" s="142"/>
      <c r="L73" s="142"/>
      <c r="M73" s="142"/>
      <c r="N73" s="142"/>
      <c r="O73" s="142"/>
      <c r="P73" s="142" t="s">
        <v>164</v>
      </c>
      <c r="Q73" s="142">
        <v>0</v>
      </c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</row>
    <row r="74" spans="1:43" outlineLevel="1" x14ac:dyDescent="0.2">
      <c r="A74" s="145"/>
      <c r="B74" s="146"/>
      <c r="C74" s="173" t="s">
        <v>239</v>
      </c>
      <c r="D74" s="171"/>
      <c r="E74" s="172">
        <v>26.26</v>
      </c>
      <c r="F74" s="147"/>
      <c r="G74" s="147"/>
      <c r="H74" s="142"/>
      <c r="I74" s="142"/>
      <c r="J74" s="142"/>
      <c r="K74" s="142"/>
      <c r="L74" s="142"/>
      <c r="M74" s="142"/>
      <c r="N74" s="142"/>
      <c r="O74" s="142"/>
      <c r="P74" s="142" t="s">
        <v>164</v>
      </c>
      <c r="Q74" s="142">
        <v>0</v>
      </c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</row>
    <row r="75" spans="1:43" outlineLevel="1" x14ac:dyDescent="0.2">
      <c r="A75" s="160">
        <v>14</v>
      </c>
      <c r="B75" s="161" t="s">
        <v>240</v>
      </c>
      <c r="C75" s="167" t="s">
        <v>241</v>
      </c>
      <c r="D75" s="162" t="s">
        <v>161</v>
      </c>
      <c r="E75" s="163">
        <v>26.26</v>
      </c>
      <c r="F75" s="164"/>
      <c r="G75" s="165">
        <f>ROUND(E75*F75,2)</f>
        <v>0</v>
      </c>
      <c r="H75" s="142"/>
      <c r="I75" s="142"/>
      <c r="J75" s="142"/>
      <c r="K75" s="142"/>
      <c r="L75" s="142"/>
      <c r="M75" s="142"/>
      <c r="N75" s="142"/>
      <c r="O75" s="142"/>
      <c r="P75" s="142" t="s">
        <v>234</v>
      </c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</row>
    <row r="76" spans="1:43" outlineLevel="1" x14ac:dyDescent="0.2">
      <c r="A76" s="154">
        <v>15</v>
      </c>
      <c r="B76" s="155" t="s">
        <v>242</v>
      </c>
      <c r="C76" s="168" t="s">
        <v>243</v>
      </c>
      <c r="D76" s="156" t="s">
        <v>244</v>
      </c>
      <c r="E76" s="157">
        <v>29.48</v>
      </c>
      <c r="F76" s="158"/>
      <c r="G76" s="159">
        <f>ROUND(E76*F76,2)</f>
        <v>0</v>
      </c>
      <c r="H76" s="142"/>
      <c r="I76" s="142"/>
      <c r="J76" s="142"/>
      <c r="K76" s="142"/>
      <c r="L76" s="142"/>
      <c r="M76" s="142"/>
      <c r="N76" s="142"/>
      <c r="O76" s="142"/>
      <c r="P76" s="142" t="s">
        <v>234</v>
      </c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</row>
    <row r="77" spans="1:43" outlineLevel="1" x14ac:dyDescent="0.2">
      <c r="A77" s="145"/>
      <c r="B77" s="146"/>
      <c r="C77" s="173" t="s">
        <v>245</v>
      </c>
      <c r="D77" s="171"/>
      <c r="E77" s="172"/>
      <c r="F77" s="147"/>
      <c r="G77" s="147"/>
      <c r="H77" s="142"/>
      <c r="I77" s="142"/>
      <c r="J77" s="142"/>
      <c r="K77" s="142"/>
      <c r="L77" s="142"/>
      <c r="M77" s="142"/>
      <c r="N77" s="142"/>
      <c r="O77" s="142"/>
      <c r="P77" s="142" t="s">
        <v>164</v>
      </c>
      <c r="Q77" s="142">
        <v>0</v>
      </c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</row>
    <row r="78" spans="1:43" outlineLevel="1" x14ac:dyDescent="0.2">
      <c r="A78" s="145"/>
      <c r="B78" s="146"/>
      <c r="C78" s="173" t="s">
        <v>246</v>
      </c>
      <c r="D78" s="171"/>
      <c r="E78" s="172"/>
      <c r="F78" s="147"/>
      <c r="G78" s="147"/>
      <c r="H78" s="142"/>
      <c r="I78" s="142"/>
      <c r="J78" s="142"/>
      <c r="K78" s="142"/>
      <c r="L78" s="142"/>
      <c r="M78" s="142"/>
      <c r="N78" s="142"/>
      <c r="O78" s="142"/>
      <c r="P78" s="142" t="s">
        <v>164</v>
      </c>
      <c r="Q78" s="142">
        <v>0</v>
      </c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</row>
    <row r="79" spans="1:43" outlineLevel="1" x14ac:dyDescent="0.2">
      <c r="A79" s="145"/>
      <c r="B79" s="146"/>
      <c r="C79" s="173" t="s">
        <v>247</v>
      </c>
      <c r="D79" s="171"/>
      <c r="E79" s="172"/>
      <c r="F79" s="147"/>
      <c r="G79" s="147"/>
      <c r="H79" s="142"/>
      <c r="I79" s="142"/>
      <c r="J79" s="142"/>
      <c r="K79" s="142"/>
      <c r="L79" s="142"/>
      <c r="M79" s="142"/>
      <c r="N79" s="142"/>
      <c r="O79" s="142"/>
      <c r="P79" s="142" t="s">
        <v>164</v>
      </c>
      <c r="Q79" s="142">
        <v>0</v>
      </c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</row>
    <row r="80" spans="1:43" outlineLevel="1" x14ac:dyDescent="0.2">
      <c r="A80" s="145"/>
      <c r="B80" s="146"/>
      <c r="C80" s="173" t="s">
        <v>248</v>
      </c>
      <c r="D80" s="171"/>
      <c r="E80" s="172"/>
      <c r="F80" s="147"/>
      <c r="G80" s="147"/>
      <c r="H80" s="142"/>
      <c r="I80" s="142"/>
      <c r="J80" s="142"/>
      <c r="K80" s="142"/>
      <c r="L80" s="142"/>
      <c r="M80" s="142"/>
      <c r="N80" s="142"/>
      <c r="O80" s="142"/>
      <c r="P80" s="142" t="s">
        <v>164</v>
      </c>
      <c r="Q80" s="142">
        <v>0</v>
      </c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</row>
    <row r="81" spans="1:43" outlineLevel="1" x14ac:dyDescent="0.2">
      <c r="A81" s="145"/>
      <c r="B81" s="146"/>
      <c r="C81" s="173" t="s">
        <v>249</v>
      </c>
      <c r="D81" s="171"/>
      <c r="E81" s="172">
        <v>29.48</v>
      </c>
      <c r="F81" s="147"/>
      <c r="G81" s="147"/>
      <c r="H81" s="142"/>
      <c r="I81" s="142"/>
      <c r="J81" s="142"/>
      <c r="K81" s="142"/>
      <c r="L81" s="142"/>
      <c r="M81" s="142"/>
      <c r="N81" s="142"/>
      <c r="O81" s="142"/>
      <c r="P81" s="142" t="s">
        <v>164</v>
      </c>
      <c r="Q81" s="142">
        <v>0</v>
      </c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</row>
    <row r="82" spans="1:43" outlineLevel="1" x14ac:dyDescent="0.2">
      <c r="A82" s="160">
        <v>16</v>
      </c>
      <c r="B82" s="161" t="s">
        <v>250</v>
      </c>
      <c r="C82" s="167" t="s">
        <v>251</v>
      </c>
      <c r="D82" s="162" t="s">
        <v>226</v>
      </c>
      <c r="E82" s="163">
        <v>0.11</v>
      </c>
      <c r="F82" s="164"/>
      <c r="G82" s="165">
        <f>ROUND(E82*F82,2)</f>
        <v>0</v>
      </c>
      <c r="H82" s="142"/>
      <c r="I82" s="142"/>
      <c r="J82" s="142"/>
      <c r="K82" s="142"/>
      <c r="L82" s="142"/>
      <c r="M82" s="142"/>
      <c r="N82" s="142"/>
      <c r="O82" s="142"/>
      <c r="P82" s="142" t="s">
        <v>234</v>
      </c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</row>
    <row r="83" spans="1:43" x14ac:dyDescent="0.2">
      <c r="A83" s="148" t="s">
        <v>131</v>
      </c>
      <c r="B83" s="149" t="s">
        <v>83</v>
      </c>
      <c r="C83" s="166" t="s">
        <v>84</v>
      </c>
      <c r="D83" s="150"/>
      <c r="E83" s="151"/>
      <c r="F83" s="152"/>
      <c r="G83" s="153">
        <f>SUMIF(P84:P109,"&lt;&gt;NOR",G84:G109)</f>
        <v>0</v>
      </c>
      <c r="P83" t="s">
        <v>132</v>
      </c>
    </row>
    <row r="84" spans="1:43" outlineLevel="1" x14ac:dyDescent="0.2">
      <c r="A84" s="154">
        <v>17</v>
      </c>
      <c r="B84" s="155" t="s">
        <v>252</v>
      </c>
      <c r="C84" s="168" t="s">
        <v>253</v>
      </c>
      <c r="D84" s="156" t="s">
        <v>161</v>
      </c>
      <c r="E84" s="157">
        <v>17.41</v>
      </c>
      <c r="F84" s="158"/>
      <c r="G84" s="159">
        <f>ROUND(E84*F84,2)</f>
        <v>0</v>
      </c>
      <c r="H84" s="142"/>
      <c r="I84" s="142"/>
      <c r="J84" s="142"/>
      <c r="K84" s="142"/>
      <c r="L84" s="142"/>
      <c r="M84" s="142"/>
      <c r="N84" s="142"/>
      <c r="O84" s="142"/>
      <c r="P84" s="142" t="s">
        <v>234</v>
      </c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</row>
    <row r="85" spans="1:43" outlineLevel="1" x14ac:dyDescent="0.2">
      <c r="A85" s="145"/>
      <c r="B85" s="146"/>
      <c r="C85" s="173" t="s">
        <v>254</v>
      </c>
      <c r="D85" s="171"/>
      <c r="E85" s="172"/>
      <c r="F85" s="147"/>
      <c r="G85" s="147"/>
      <c r="H85" s="142"/>
      <c r="I85" s="142"/>
      <c r="J85" s="142"/>
      <c r="K85" s="142"/>
      <c r="L85" s="142"/>
      <c r="M85" s="142"/>
      <c r="N85" s="142"/>
      <c r="O85" s="142"/>
      <c r="P85" s="142" t="s">
        <v>164</v>
      </c>
      <c r="Q85" s="142">
        <v>0</v>
      </c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</row>
    <row r="86" spans="1:43" outlineLevel="1" x14ac:dyDescent="0.2">
      <c r="A86" s="145"/>
      <c r="B86" s="146"/>
      <c r="C86" s="173" t="s">
        <v>179</v>
      </c>
      <c r="D86" s="171"/>
      <c r="E86" s="172"/>
      <c r="F86" s="147"/>
      <c r="G86" s="147"/>
      <c r="H86" s="142"/>
      <c r="I86" s="142"/>
      <c r="J86" s="142"/>
      <c r="K86" s="142"/>
      <c r="L86" s="142"/>
      <c r="M86" s="142"/>
      <c r="N86" s="142"/>
      <c r="O86" s="142"/>
      <c r="P86" s="142" t="s">
        <v>164</v>
      </c>
      <c r="Q86" s="142">
        <v>0</v>
      </c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</row>
    <row r="87" spans="1:43" outlineLevel="1" x14ac:dyDescent="0.2">
      <c r="A87" s="145"/>
      <c r="B87" s="146"/>
      <c r="C87" s="173" t="s">
        <v>255</v>
      </c>
      <c r="D87" s="171"/>
      <c r="E87" s="172"/>
      <c r="F87" s="147"/>
      <c r="G87" s="147"/>
      <c r="H87" s="142"/>
      <c r="I87" s="142"/>
      <c r="J87" s="142"/>
      <c r="K87" s="142"/>
      <c r="L87" s="142"/>
      <c r="M87" s="142"/>
      <c r="N87" s="142"/>
      <c r="O87" s="142"/>
      <c r="P87" s="142" t="s">
        <v>164</v>
      </c>
      <c r="Q87" s="142">
        <v>0</v>
      </c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</row>
    <row r="88" spans="1:43" outlineLevel="1" x14ac:dyDescent="0.2">
      <c r="A88" s="145"/>
      <c r="B88" s="146"/>
      <c r="C88" s="173" t="s">
        <v>256</v>
      </c>
      <c r="D88" s="171"/>
      <c r="E88" s="172"/>
      <c r="F88" s="147"/>
      <c r="G88" s="147"/>
      <c r="H88" s="142"/>
      <c r="I88" s="142"/>
      <c r="J88" s="142"/>
      <c r="K88" s="142"/>
      <c r="L88" s="142"/>
      <c r="M88" s="142"/>
      <c r="N88" s="142"/>
      <c r="O88" s="142"/>
      <c r="P88" s="142" t="s">
        <v>164</v>
      </c>
      <c r="Q88" s="142">
        <v>0</v>
      </c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</row>
    <row r="89" spans="1:43" outlineLevel="1" x14ac:dyDescent="0.2">
      <c r="A89" s="145"/>
      <c r="B89" s="146"/>
      <c r="C89" s="173" t="s">
        <v>257</v>
      </c>
      <c r="D89" s="171"/>
      <c r="E89" s="172">
        <v>17.41</v>
      </c>
      <c r="F89" s="147"/>
      <c r="G89" s="147"/>
      <c r="H89" s="142"/>
      <c r="I89" s="142"/>
      <c r="J89" s="142"/>
      <c r="K89" s="142"/>
      <c r="L89" s="142"/>
      <c r="M89" s="142"/>
      <c r="N89" s="142"/>
      <c r="O89" s="142"/>
      <c r="P89" s="142" t="s">
        <v>164</v>
      </c>
      <c r="Q89" s="142">
        <v>0</v>
      </c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</row>
    <row r="90" spans="1:43" outlineLevel="1" x14ac:dyDescent="0.2">
      <c r="A90" s="154">
        <v>18</v>
      </c>
      <c r="B90" s="155" t="s">
        <v>258</v>
      </c>
      <c r="C90" s="168" t="s">
        <v>259</v>
      </c>
      <c r="D90" s="156" t="s">
        <v>161</v>
      </c>
      <c r="E90" s="157">
        <v>17.760000000000002</v>
      </c>
      <c r="F90" s="158"/>
      <c r="G90" s="159">
        <f>ROUND(E90*F90,2)</f>
        <v>0</v>
      </c>
      <c r="H90" s="142"/>
      <c r="I90" s="142"/>
      <c r="J90" s="142"/>
      <c r="K90" s="142"/>
      <c r="L90" s="142"/>
      <c r="M90" s="142"/>
      <c r="N90" s="142"/>
      <c r="O90" s="142"/>
      <c r="P90" s="142" t="s">
        <v>260</v>
      </c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</row>
    <row r="91" spans="1:43" outlineLevel="1" x14ac:dyDescent="0.2">
      <c r="A91" s="145"/>
      <c r="B91" s="146"/>
      <c r="C91" s="173" t="s">
        <v>254</v>
      </c>
      <c r="D91" s="171"/>
      <c r="E91" s="172"/>
      <c r="F91" s="147"/>
      <c r="G91" s="147"/>
      <c r="H91" s="142"/>
      <c r="I91" s="142"/>
      <c r="J91" s="142"/>
      <c r="K91" s="142"/>
      <c r="L91" s="142"/>
      <c r="M91" s="142"/>
      <c r="N91" s="142"/>
      <c r="O91" s="142"/>
      <c r="P91" s="142" t="s">
        <v>164</v>
      </c>
      <c r="Q91" s="142">
        <v>0</v>
      </c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</row>
    <row r="92" spans="1:43" outlineLevel="1" x14ac:dyDescent="0.2">
      <c r="A92" s="145"/>
      <c r="B92" s="146"/>
      <c r="C92" s="173" t="s">
        <v>179</v>
      </c>
      <c r="D92" s="171"/>
      <c r="E92" s="172"/>
      <c r="F92" s="147"/>
      <c r="G92" s="147"/>
      <c r="H92" s="142"/>
      <c r="I92" s="142"/>
      <c r="J92" s="142"/>
      <c r="K92" s="142"/>
      <c r="L92" s="142"/>
      <c r="M92" s="142"/>
      <c r="N92" s="142"/>
      <c r="O92" s="142"/>
      <c r="P92" s="142" t="s">
        <v>164</v>
      </c>
      <c r="Q92" s="142">
        <v>0</v>
      </c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</row>
    <row r="93" spans="1:43" outlineLevel="1" x14ac:dyDescent="0.2">
      <c r="A93" s="145"/>
      <c r="B93" s="146"/>
      <c r="C93" s="173" t="s">
        <v>255</v>
      </c>
      <c r="D93" s="171"/>
      <c r="E93" s="172"/>
      <c r="F93" s="147"/>
      <c r="G93" s="147"/>
      <c r="H93" s="142"/>
      <c r="I93" s="142"/>
      <c r="J93" s="142"/>
      <c r="K93" s="142"/>
      <c r="L93" s="142"/>
      <c r="M93" s="142"/>
      <c r="N93" s="142"/>
      <c r="O93" s="142"/>
      <c r="P93" s="142" t="s">
        <v>164</v>
      </c>
      <c r="Q93" s="142">
        <v>0</v>
      </c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</row>
    <row r="94" spans="1:43" outlineLevel="1" x14ac:dyDescent="0.2">
      <c r="A94" s="145"/>
      <c r="B94" s="146"/>
      <c r="C94" s="173" t="s">
        <v>256</v>
      </c>
      <c r="D94" s="171"/>
      <c r="E94" s="172"/>
      <c r="F94" s="147"/>
      <c r="G94" s="147"/>
      <c r="H94" s="142"/>
      <c r="I94" s="142"/>
      <c r="J94" s="142"/>
      <c r="K94" s="142"/>
      <c r="L94" s="142"/>
      <c r="M94" s="142"/>
      <c r="N94" s="142"/>
      <c r="O94" s="142"/>
      <c r="P94" s="142" t="s">
        <v>164</v>
      </c>
      <c r="Q94" s="142">
        <v>0</v>
      </c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</row>
    <row r="95" spans="1:43" outlineLevel="1" x14ac:dyDescent="0.2">
      <c r="A95" s="145"/>
      <c r="B95" s="146"/>
      <c r="C95" s="173" t="s">
        <v>261</v>
      </c>
      <c r="D95" s="171"/>
      <c r="E95" s="172"/>
      <c r="F95" s="147"/>
      <c r="G95" s="147"/>
      <c r="H95" s="142"/>
      <c r="I95" s="142"/>
      <c r="J95" s="142"/>
      <c r="K95" s="142"/>
      <c r="L95" s="142"/>
      <c r="M95" s="142"/>
      <c r="N95" s="142"/>
      <c r="O95" s="142"/>
      <c r="P95" s="142" t="s">
        <v>164</v>
      </c>
      <c r="Q95" s="142">
        <v>0</v>
      </c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</row>
    <row r="96" spans="1:43" outlineLevel="1" x14ac:dyDescent="0.2">
      <c r="A96" s="145"/>
      <c r="B96" s="146"/>
      <c r="C96" s="173" t="s">
        <v>262</v>
      </c>
      <c r="D96" s="171"/>
      <c r="E96" s="172">
        <v>17.760000000000002</v>
      </c>
      <c r="F96" s="147"/>
      <c r="G96" s="147"/>
      <c r="H96" s="142"/>
      <c r="I96" s="142"/>
      <c r="J96" s="142"/>
      <c r="K96" s="142"/>
      <c r="L96" s="142"/>
      <c r="M96" s="142"/>
      <c r="N96" s="142"/>
      <c r="O96" s="142"/>
      <c r="P96" s="142" t="s">
        <v>164</v>
      </c>
      <c r="Q96" s="142">
        <v>0</v>
      </c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</row>
    <row r="97" spans="1:43" outlineLevel="1" x14ac:dyDescent="0.2">
      <c r="A97" s="154">
        <v>19</v>
      </c>
      <c r="B97" s="155" t="s">
        <v>263</v>
      </c>
      <c r="C97" s="168" t="s">
        <v>264</v>
      </c>
      <c r="D97" s="156" t="s">
        <v>244</v>
      </c>
      <c r="E97" s="157">
        <v>34.450000000000003</v>
      </c>
      <c r="F97" s="158"/>
      <c r="G97" s="159">
        <f>ROUND(E97*F97,2)</f>
        <v>0</v>
      </c>
      <c r="H97" s="142"/>
      <c r="I97" s="142"/>
      <c r="J97" s="142"/>
      <c r="K97" s="142"/>
      <c r="L97" s="142"/>
      <c r="M97" s="142"/>
      <c r="N97" s="142"/>
      <c r="O97" s="142"/>
      <c r="P97" s="142" t="s">
        <v>234</v>
      </c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</row>
    <row r="98" spans="1:43" outlineLevel="1" x14ac:dyDescent="0.2">
      <c r="A98" s="145"/>
      <c r="B98" s="146"/>
      <c r="C98" s="173" t="s">
        <v>265</v>
      </c>
      <c r="D98" s="171"/>
      <c r="E98" s="172"/>
      <c r="F98" s="147"/>
      <c r="G98" s="147"/>
      <c r="H98" s="142"/>
      <c r="I98" s="142"/>
      <c r="J98" s="142"/>
      <c r="K98" s="142"/>
      <c r="L98" s="142"/>
      <c r="M98" s="142"/>
      <c r="N98" s="142"/>
      <c r="O98" s="142"/>
      <c r="P98" s="142" t="s">
        <v>164</v>
      </c>
      <c r="Q98" s="142">
        <v>0</v>
      </c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</row>
    <row r="99" spans="1:43" outlineLevel="1" x14ac:dyDescent="0.2">
      <c r="A99" s="145"/>
      <c r="B99" s="146"/>
      <c r="C99" s="173" t="s">
        <v>266</v>
      </c>
      <c r="D99" s="171"/>
      <c r="E99" s="172"/>
      <c r="F99" s="147"/>
      <c r="G99" s="147"/>
      <c r="H99" s="142"/>
      <c r="I99" s="142"/>
      <c r="J99" s="142"/>
      <c r="K99" s="142"/>
      <c r="L99" s="142"/>
      <c r="M99" s="142"/>
      <c r="N99" s="142"/>
      <c r="O99" s="142"/>
      <c r="P99" s="142" t="s">
        <v>164</v>
      </c>
      <c r="Q99" s="142">
        <v>0</v>
      </c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</row>
    <row r="100" spans="1:43" outlineLevel="1" x14ac:dyDescent="0.2">
      <c r="A100" s="145"/>
      <c r="B100" s="146"/>
      <c r="C100" s="173" t="s">
        <v>267</v>
      </c>
      <c r="D100" s="171"/>
      <c r="E100" s="172"/>
      <c r="F100" s="147"/>
      <c r="G100" s="147"/>
      <c r="H100" s="142"/>
      <c r="I100" s="142"/>
      <c r="J100" s="142"/>
      <c r="K100" s="142"/>
      <c r="L100" s="142"/>
      <c r="M100" s="142"/>
      <c r="N100" s="142"/>
      <c r="O100" s="142"/>
      <c r="P100" s="142" t="s">
        <v>164</v>
      </c>
      <c r="Q100" s="142">
        <v>0</v>
      </c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</row>
    <row r="101" spans="1:43" outlineLevel="1" x14ac:dyDescent="0.2">
      <c r="A101" s="145"/>
      <c r="B101" s="146"/>
      <c r="C101" s="173" t="s">
        <v>268</v>
      </c>
      <c r="D101" s="171"/>
      <c r="E101" s="172"/>
      <c r="F101" s="147"/>
      <c r="G101" s="147"/>
      <c r="H101" s="142"/>
      <c r="I101" s="142"/>
      <c r="J101" s="142"/>
      <c r="K101" s="142"/>
      <c r="L101" s="142"/>
      <c r="M101" s="142"/>
      <c r="N101" s="142"/>
      <c r="O101" s="142"/>
      <c r="P101" s="142" t="s">
        <v>164</v>
      </c>
      <c r="Q101" s="142">
        <v>0</v>
      </c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</row>
    <row r="102" spans="1:43" outlineLevel="1" x14ac:dyDescent="0.2">
      <c r="A102" s="145"/>
      <c r="B102" s="146"/>
      <c r="C102" s="173" t="s">
        <v>269</v>
      </c>
      <c r="D102" s="171"/>
      <c r="E102" s="172">
        <v>34.450000000000003</v>
      </c>
      <c r="F102" s="147"/>
      <c r="G102" s="147"/>
      <c r="H102" s="142"/>
      <c r="I102" s="142"/>
      <c r="J102" s="142"/>
      <c r="K102" s="142"/>
      <c r="L102" s="142"/>
      <c r="M102" s="142"/>
      <c r="N102" s="142"/>
      <c r="O102" s="142"/>
      <c r="P102" s="142" t="s">
        <v>164</v>
      </c>
      <c r="Q102" s="142">
        <v>0</v>
      </c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</row>
    <row r="103" spans="1:43" outlineLevel="1" x14ac:dyDescent="0.2">
      <c r="A103" s="154">
        <v>20</v>
      </c>
      <c r="B103" s="155" t="s">
        <v>270</v>
      </c>
      <c r="C103" s="168" t="s">
        <v>271</v>
      </c>
      <c r="D103" s="156" t="s">
        <v>161</v>
      </c>
      <c r="E103" s="157">
        <v>19.149999999999999</v>
      </c>
      <c r="F103" s="158"/>
      <c r="G103" s="159">
        <f>ROUND(E103*F103,2)</f>
        <v>0</v>
      </c>
      <c r="H103" s="142"/>
      <c r="I103" s="142"/>
      <c r="J103" s="142"/>
      <c r="K103" s="142"/>
      <c r="L103" s="142"/>
      <c r="M103" s="142"/>
      <c r="N103" s="142"/>
      <c r="O103" s="142"/>
      <c r="P103" s="142" t="s">
        <v>234</v>
      </c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</row>
    <row r="104" spans="1:43" outlineLevel="1" x14ac:dyDescent="0.2">
      <c r="A104" s="145"/>
      <c r="B104" s="146"/>
      <c r="C104" s="173" t="s">
        <v>272</v>
      </c>
      <c r="D104" s="171"/>
      <c r="E104" s="172"/>
      <c r="F104" s="147"/>
      <c r="G104" s="147"/>
      <c r="H104" s="142"/>
      <c r="I104" s="142"/>
      <c r="J104" s="142"/>
      <c r="K104" s="142"/>
      <c r="L104" s="142"/>
      <c r="M104" s="142"/>
      <c r="N104" s="142"/>
      <c r="O104" s="142"/>
      <c r="P104" s="142" t="s">
        <v>164</v>
      </c>
      <c r="Q104" s="142">
        <v>0</v>
      </c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</row>
    <row r="105" spans="1:43" outlineLevel="1" x14ac:dyDescent="0.2">
      <c r="A105" s="145"/>
      <c r="B105" s="146"/>
      <c r="C105" s="173" t="s">
        <v>273</v>
      </c>
      <c r="D105" s="171"/>
      <c r="E105" s="172"/>
      <c r="F105" s="147"/>
      <c r="G105" s="147"/>
      <c r="H105" s="142"/>
      <c r="I105" s="142"/>
      <c r="J105" s="142"/>
      <c r="K105" s="142"/>
      <c r="L105" s="142"/>
      <c r="M105" s="142"/>
      <c r="N105" s="142"/>
      <c r="O105" s="142"/>
      <c r="P105" s="142" t="s">
        <v>164</v>
      </c>
      <c r="Q105" s="142">
        <v>0</v>
      </c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</row>
    <row r="106" spans="1:43" outlineLevel="1" x14ac:dyDescent="0.2">
      <c r="A106" s="145"/>
      <c r="B106" s="146"/>
      <c r="C106" s="173" t="s">
        <v>274</v>
      </c>
      <c r="D106" s="171"/>
      <c r="E106" s="172"/>
      <c r="F106" s="147"/>
      <c r="G106" s="147"/>
      <c r="H106" s="142"/>
      <c r="I106" s="142"/>
      <c r="J106" s="142"/>
      <c r="K106" s="142"/>
      <c r="L106" s="142"/>
      <c r="M106" s="142"/>
      <c r="N106" s="142"/>
      <c r="O106" s="142"/>
      <c r="P106" s="142" t="s">
        <v>164</v>
      </c>
      <c r="Q106" s="142">
        <v>0</v>
      </c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</row>
    <row r="107" spans="1:43" outlineLevel="1" x14ac:dyDescent="0.2">
      <c r="A107" s="145"/>
      <c r="B107" s="146"/>
      <c r="C107" s="173" t="s">
        <v>275</v>
      </c>
      <c r="D107" s="171"/>
      <c r="E107" s="172"/>
      <c r="F107" s="147"/>
      <c r="G107" s="147"/>
      <c r="H107" s="142"/>
      <c r="I107" s="142"/>
      <c r="J107" s="142"/>
      <c r="K107" s="142"/>
      <c r="L107" s="142"/>
      <c r="M107" s="142"/>
      <c r="N107" s="142"/>
      <c r="O107" s="142"/>
      <c r="P107" s="142" t="s">
        <v>164</v>
      </c>
      <c r="Q107" s="142">
        <v>0</v>
      </c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</row>
    <row r="108" spans="1:43" outlineLevel="1" x14ac:dyDescent="0.2">
      <c r="A108" s="145"/>
      <c r="B108" s="146"/>
      <c r="C108" s="173" t="s">
        <v>276</v>
      </c>
      <c r="D108" s="171"/>
      <c r="E108" s="172">
        <v>19.149999999999999</v>
      </c>
      <c r="F108" s="147"/>
      <c r="G108" s="147"/>
      <c r="H108" s="142"/>
      <c r="I108" s="142"/>
      <c r="J108" s="142"/>
      <c r="K108" s="142"/>
      <c r="L108" s="142"/>
      <c r="M108" s="142"/>
      <c r="N108" s="142"/>
      <c r="O108" s="142"/>
      <c r="P108" s="142" t="s">
        <v>164</v>
      </c>
      <c r="Q108" s="142">
        <v>0</v>
      </c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</row>
    <row r="109" spans="1:43" outlineLevel="1" x14ac:dyDescent="0.2">
      <c r="A109" s="160">
        <v>21</v>
      </c>
      <c r="B109" s="161" t="s">
        <v>277</v>
      </c>
      <c r="C109" s="167" t="s">
        <v>278</v>
      </c>
      <c r="D109" s="162" t="s">
        <v>226</v>
      </c>
      <c r="E109" s="163">
        <v>0.02</v>
      </c>
      <c r="F109" s="164"/>
      <c r="G109" s="165">
        <f>ROUND(E109*F109,2)</f>
        <v>0</v>
      </c>
      <c r="H109" s="142"/>
      <c r="I109" s="142"/>
      <c r="J109" s="142"/>
      <c r="K109" s="142"/>
      <c r="L109" s="142"/>
      <c r="M109" s="142"/>
      <c r="N109" s="142"/>
      <c r="O109" s="142"/>
      <c r="P109" s="142" t="s">
        <v>234</v>
      </c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</row>
    <row r="110" spans="1:43" x14ac:dyDescent="0.2">
      <c r="A110" s="148" t="s">
        <v>131</v>
      </c>
      <c r="B110" s="149" t="s">
        <v>85</v>
      </c>
      <c r="C110" s="166" t="s">
        <v>86</v>
      </c>
      <c r="D110" s="150"/>
      <c r="E110" s="151"/>
      <c r="F110" s="152"/>
      <c r="G110" s="153">
        <f>SUMIF(P111:P120,"&lt;&gt;NOR",G111:G120)</f>
        <v>0</v>
      </c>
      <c r="P110" t="s">
        <v>132</v>
      </c>
    </row>
    <row r="111" spans="1:43" outlineLevel="1" x14ac:dyDescent="0.2">
      <c r="A111" s="160">
        <v>22</v>
      </c>
      <c r="B111" s="161" t="s">
        <v>279</v>
      </c>
      <c r="C111" s="167" t="s">
        <v>280</v>
      </c>
      <c r="D111" s="162" t="s">
        <v>281</v>
      </c>
      <c r="E111" s="163">
        <v>3</v>
      </c>
      <c r="F111" s="164"/>
      <c r="G111" s="165">
        <f t="shared" ref="G111:G120" si="0">ROUND(E111*F111,2)</f>
        <v>0</v>
      </c>
      <c r="H111" s="142"/>
      <c r="I111" s="142"/>
      <c r="J111" s="142"/>
      <c r="K111" s="142"/>
      <c r="L111" s="142"/>
      <c r="M111" s="142"/>
      <c r="N111" s="142"/>
      <c r="O111" s="142"/>
      <c r="P111" s="142" t="s">
        <v>234</v>
      </c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</row>
    <row r="112" spans="1:43" outlineLevel="1" x14ac:dyDescent="0.2">
      <c r="A112" s="160">
        <v>23</v>
      </c>
      <c r="B112" s="161" t="s">
        <v>282</v>
      </c>
      <c r="C112" s="167" t="s">
        <v>283</v>
      </c>
      <c r="D112" s="162" t="s">
        <v>244</v>
      </c>
      <c r="E112" s="163">
        <v>6</v>
      </c>
      <c r="F112" s="164"/>
      <c r="G112" s="165">
        <f t="shared" si="0"/>
        <v>0</v>
      </c>
      <c r="H112" s="142"/>
      <c r="I112" s="142"/>
      <c r="J112" s="142"/>
      <c r="K112" s="142"/>
      <c r="L112" s="142"/>
      <c r="M112" s="142"/>
      <c r="N112" s="142"/>
      <c r="O112" s="142"/>
      <c r="P112" s="142" t="s">
        <v>234</v>
      </c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</row>
    <row r="113" spans="1:43" outlineLevel="1" x14ac:dyDescent="0.2">
      <c r="A113" s="160">
        <v>24</v>
      </c>
      <c r="B113" s="161" t="s">
        <v>284</v>
      </c>
      <c r="C113" s="167" t="s">
        <v>285</v>
      </c>
      <c r="D113" s="162" t="s">
        <v>286</v>
      </c>
      <c r="E113" s="163">
        <v>4</v>
      </c>
      <c r="F113" s="175"/>
      <c r="G113" s="165">
        <f t="shared" si="0"/>
        <v>0</v>
      </c>
      <c r="H113" s="142"/>
      <c r="I113" s="142"/>
      <c r="J113" s="142"/>
      <c r="K113" s="142"/>
      <c r="L113" s="142"/>
      <c r="M113" s="142"/>
      <c r="N113" s="142"/>
      <c r="O113" s="142"/>
      <c r="P113" s="142" t="s">
        <v>234</v>
      </c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</row>
    <row r="114" spans="1:43" outlineLevel="1" x14ac:dyDescent="0.2">
      <c r="A114" s="160">
        <v>25</v>
      </c>
      <c r="B114" s="161" t="s">
        <v>287</v>
      </c>
      <c r="C114" s="167" t="s">
        <v>288</v>
      </c>
      <c r="D114" s="162" t="s">
        <v>244</v>
      </c>
      <c r="E114" s="163">
        <v>5</v>
      </c>
      <c r="F114" s="164"/>
      <c r="G114" s="165">
        <f t="shared" si="0"/>
        <v>0</v>
      </c>
      <c r="H114" s="142"/>
      <c r="I114" s="142"/>
      <c r="J114" s="142"/>
      <c r="K114" s="142"/>
      <c r="L114" s="142"/>
      <c r="M114" s="142"/>
      <c r="N114" s="142"/>
      <c r="O114" s="142"/>
      <c r="P114" s="142" t="s">
        <v>234</v>
      </c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</row>
    <row r="115" spans="1:43" ht="22.5" outlineLevel="1" x14ac:dyDescent="0.2">
      <c r="A115" s="160">
        <v>26</v>
      </c>
      <c r="B115" s="161" t="s">
        <v>287</v>
      </c>
      <c r="C115" s="167" t="s">
        <v>289</v>
      </c>
      <c r="D115" s="162" t="s">
        <v>244</v>
      </c>
      <c r="E115" s="163">
        <v>8</v>
      </c>
      <c r="F115" s="164"/>
      <c r="G115" s="165">
        <f t="shared" si="0"/>
        <v>0</v>
      </c>
      <c r="H115" s="142"/>
      <c r="I115" s="142"/>
      <c r="J115" s="142"/>
      <c r="K115" s="142"/>
      <c r="L115" s="142"/>
      <c r="M115" s="142"/>
      <c r="N115" s="142"/>
      <c r="O115" s="142"/>
      <c r="P115" s="142" t="s">
        <v>290</v>
      </c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</row>
    <row r="116" spans="1:43" outlineLevel="1" x14ac:dyDescent="0.2">
      <c r="A116" s="160">
        <v>27</v>
      </c>
      <c r="B116" s="161" t="s">
        <v>291</v>
      </c>
      <c r="C116" s="167" t="s">
        <v>292</v>
      </c>
      <c r="D116" s="162" t="s">
        <v>286</v>
      </c>
      <c r="E116" s="163">
        <v>4</v>
      </c>
      <c r="F116" s="164"/>
      <c r="G116" s="165">
        <f t="shared" si="0"/>
        <v>0</v>
      </c>
      <c r="H116" s="142"/>
      <c r="I116" s="142"/>
      <c r="J116" s="142"/>
      <c r="K116" s="142"/>
      <c r="L116" s="142"/>
      <c r="M116" s="142"/>
      <c r="N116" s="142"/>
      <c r="O116" s="142"/>
      <c r="P116" s="142" t="s">
        <v>234</v>
      </c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</row>
    <row r="117" spans="1:43" outlineLevel="1" x14ac:dyDescent="0.2">
      <c r="A117" s="160">
        <v>28</v>
      </c>
      <c r="B117" s="161" t="s">
        <v>293</v>
      </c>
      <c r="C117" s="167" t="s">
        <v>294</v>
      </c>
      <c r="D117" s="162" t="s">
        <v>286</v>
      </c>
      <c r="E117" s="163">
        <v>3</v>
      </c>
      <c r="F117" s="164"/>
      <c r="G117" s="165">
        <f t="shared" si="0"/>
        <v>0</v>
      </c>
      <c r="H117" s="142"/>
      <c r="I117" s="142"/>
      <c r="J117" s="142"/>
      <c r="K117" s="142"/>
      <c r="L117" s="142"/>
      <c r="M117" s="142"/>
      <c r="N117" s="142"/>
      <c r="O117" s="142"/>
      <c r="P117" s="142" t="s">
        <v>234</v>
      </c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</row>
    <row r="118" spans="1:43" outlineLevel="1" x14ac:dyDescent="0.2">
      <c r="A118" s="160">
        <v>29</v>
      </c>
      <c r="B118" s="161" t="s">
        <v>295</v>
      </c>
      <c r="C118" s="167" t="s">
        <v>296</v>
      </c>
      <c r="D118" s="162" t="s">
        <v>286</v>
      </c>
      <c r="E118" s="163">
        <v>3</v>
      </c>
      <c r="F118" s="164"/>
      <c r="G118" s="165">
        <f t="shared" si="0"/>
        <v>0</v>
      </c>
      <c r="H118" s="142"/>
      <c r="I118" s="142"/>
      <c r="J118" s="142"/>
      <c r="K118" s="142"/>
      <c r="L118" s="142"/>
      <c r="M118" s="142"/>
      <c r="N118" s="142"/>
      <c r="O118" s="142"/>
      <c r="P118" s="142" t="s">
        <v>260</v>
      </c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</row>
    <row r="119" spans="1:43" outlineLevel="1" x14ac:dyDescent="0.2">
      <c r="A119" s="160">
        <v>30</v>
      </c>
      <c r="B119" s="161" t="s">
        <v>297</v>
      </c>
      <c r="C119" s="167" t="s">
        <v>298</v>
      </c>
      <c r="D119" s="162" t="s">
        <v>244</v>
      </c>
      <c r="E119" s="163">
        <v>33.1</v>
      </c>
      <c r="F119" s="164"/>
      <c r="G119" s="165">
        <f t="shared" si="0"/>
        <v>0</v>
      </c>
      <c r="H119" s="142"/>
      <c r="I119" s="142"/>
      <c r="J119" s="142"/>
      <c r="K119" s="142"/>
      <c r="L119" s="142"/>
      <c r="M119" s="142"/>
      <c r="N119" s="142"/>
      <c r="O119" s="142"/>
      <c r="P119" s="142" t="s">
        <v>234</v>
      </c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</row>
    <row r="120" spans="1:43" outlineLevel="1" x14ac:dyDescent="0.2">
      <c r="A120" s="160">
        <v>31</v>
      </c>
      <c r="B120" s="161" t="s">
        <v>299</v>
      </c>
      <c r="C120" s="167" t="s">
        <v>300</v>
      </c>
      <c r="D120" s="162" t="s">
        <v>226</v>
      </c>
      <c r="E120" s="163">
        <v>0.09</v>
      </c>
      <c r="F120" s="164"/>
      <c r="G120" s="165">
        <f t="shared" si="0"/>
        <v>0</v>
      </c>
      <c r="H120" s="142"/>
      <c r="I120" s="142"/>
      <c r="J120" s="142"/>
      <c r="K120" s="142"/>
      <c r="L120" s="142"/>
      <c r="M120" s="142"/>
      <c r="N120" s="142"/>
      <c r="O120" s="142"/>
      <c r="P120" s="142" t="s">
        <v>234</v>
      </c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</row>
    <row r="121" spans="1:43" x14ac:dyDescent="0.2">
      <c r="A121" s="148" t="s">
        <v>131</v>
      </c>
      <c r="B121" s="149" t="s">
        <v>87</v>
      </c>
      <c r="C121" s="166" t="s">
        <v>88</v>
      </c>
      <c r="D121" s="150"/>
      <c r="E121" s="151"/>
      <c r="F121" s="152"/>
      <c r="G121" s="153">
        <f>SUMIF(P122:P132,"&lt;&gt;NOR",G122:G132)</f>
        <v>0</v>
      </c>
      <c r="P121" t="s">
        <v>132</v>
      </c>
    </row>
    <row r="122" spans="1:43" outlineLevel="1" x14ac:dyDescent="0.2">
      <c r="A122" s="160">
        <v>32</v>
      </c>
      <c r="B122" s="161" t="s">
        <v>301</v>
      </c>
      <c r="C122" s="167" t="s">
        <v>302</v>
      </c>
      <c r="D122" s="162" t="s">
        <v>244</v>
      </c>
      <c r="E122" s="163">
        <v>34</v>
      </c>
      <c r="F122" s="164"/>
      <c r="G122" s="165">
        <f t="shared" ref="G122:G132" si="1">ROUND(E122*F122,2)</f>
        <v>0</v>
      </c>
      <c r="H122" s="142"/>
      <c r="I122" s="142"/>
      <c r="J122" s="142"/>
      <c r="K122" s="142"/>
      <c r="L122" s="142"/>
      <c r="M122" s="142"/>
      <c r="N122" s="142"/>
      <c r="O122" s="142"/>
      <c r="P122" s="142" t="s">
        <v>234</v>
      </c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</row>
    <row r="123" spans="1:43" outlineLevel="1" x14ac:dyDescent="0.2">
      <c r="A123" s="160">
        <v>33</v>
      </c>
      <c r="B123" s="161" t="s">
        <v>303</v>
      </c>
      <c r="C123" s="167" t="s">
        <v>304</v>
      </c>
      <c r="D123" s="162" t="s">
        <v>244</v>
      </c>
      <c r="E123" s="163">
        <v>22</v>
      </c>
      <c r="F123" s="164"/>
      <c r="G123" s="165">
        <f t="shared" si="1"/>
        <v>0</v>
      </c>
      <c r="H123" s="142"/>
      <c r="I123" s="142"/>
      <c r="J123" s="142"/>
      <c r="K123" s="142"/>
      <c r="L123" s="142"/>
      <c r="M123" s="142"/>
      <c r="N123" s="142"/>
      <c r="O123" s="142"/>
      <c r="P123" s="142" t="s">
        <v>234</v>
      </c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</row>
    <row r="124" spans="1:43" outlineLevel="1" x14ac:dyDescent="0.2">
      <c r="A124" s="160">
        <v>34</v>
      </c>
      <c r="B124" s="161" t="s">
        <v>305</v>
      </c>
      <c r="C124" s="167" t="s">
        <v>306</v>
      </c>
      <c r="D124" s="162" t="s">
        <v>244</v>
      </c>
      <c r="E124" s="163">
        <v>11</v>
      </c>
      <c r="F124" s="164"/>
      <c r="G124" s="165">
        <f t="shared" si="1"/>
        <v>0</v>
      </c>
      <c r="H124" s="142"/>
      <c r="I124" s="142"/>
      <c r="J124" s="142"/>
      <c r="K124" s="142"/>
      <c r="L124" s="142"/>
      <c r="M124" s="142"/>
      <c r="N124" s="142"/>
      <c r="O124" s="142"/>
      <c r="P124" s="142" t="s">
        <v>234</v>
      </c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</row>
    <row r="125" spans="1:43" outlineLevel="1" x14ac:dyDescent="0.2">
      <c r="A125" s="160">
        <v>35</v>
      </c>
      <c r="B125" s="161" t="s">
        <v>307</v>
      </c>
      <c r="C125" s="167" t="s">
        <v>308</v>
      </c>
      <c r="D125" s="162" t="s">
        <v>244</v>
      </c>
      <c r="E125" s="163">
        <v>22</v>
      </c>
      <c r="F125" s="164"/>
      <c r="G125" s="165">
        <f t="shared" si="1"/>
        <v>0</v>
      </c>
      <c r="H125" s="142"/>
      <c r="I125" s="142"/>
      <c r="J125" s="142"/>
      <c r="K125" s="142"/>
      <c r="L125" s="142"/>
      <c r="M125" s="142"/>
      <c r="N125" s="142"/>
      <c r="O125" s="142"/>
      <c r="P125" s="142" t="s">
        <v>234</v>
      </c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</row>
    <row r="126" spans="1:43" outlineLevel="1" x14ac:dyDescent="0.2">
      <c r="A126" s="160">
        <v>36</v>
      </c>
      <c r="B126" s="161" t="s">
        <v>307</v>
      </c>
      <c r="C126" s="167" t="s">
        <v>308</v>
      </c>
      <c r="D126" s="162" t="s">
        <v>244</v>
      </c>
      <c r="E126" s="163">
        <v>10</v>
      </c>
      <c r="F126" s="164"/>
      <c r="G126" s="165">
        <f t="shared" si="1"/>
        <v>0</v>
      </c>
      <c r="H126" s="142"/>
      <c r="I126" s="142"/>
      <c r="J126" s="142"/>
      <c r="K126" s="142"/>
      <c r="L126" s="142"/>
      <c r="M126" s="142"/>
      <c r="N126" s="142"/>
      <c r="O126" s="142"/>
      <c r="P126" s="142" t="s">
        <v>234</v>
      </c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</row>
    <row r="127" spans="1:43" outlineLevel="1" x14ac:dyDescent="0.2">
      <c r="A127" s="160">
        <v>37</v>
      </c>
      <c r="B127" s="161" t="s">
        <v>309</v>
      </c>
      <c r="C127" s="167" t="s">
        <v>310</v>
      </c>
      <c r="D127" s="162" t="s">
        <v>286</v>
      </c>
      <c r="E127" s="163">
        <v>6</v>
      </c>
      <c r="F127" s="164"/>
      <c r="G127" s="165">
        <f t="shared" si="1"/>
        <v>0</v>
      </c>
      <c r="H127" s="142"/>
      <c r="I127" s="142"/>
      <c r="J127" s="142"/>
      <c r="K127" s="142"/>
      <c r="L127" s="142"/>
      <c r="M127" s="142"/>
      <c r="N127" s="142"/>
      <c r="O127" s="142"/>
      <c r="P127" s="142" t="s">
        <v>234</v>
      </c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</row>
    <row r="128" spans="1:43" outlineLevel="1" x14ac:dyDescent="0.2">
      <c r="A128" s="160">
        <v>38</v>
      </c>
      <c r="B128" s="161" t="s">
        <v>311</v>
      </c>
      <c r="C128" s="167" t="s">
        <v>312</v>
      </c>
      <c r="D128" s="162" t="s">
        <v>286</v>
      </c>
      <c r="E128" s="163">
        <v>5</v>
      </c>
      <c r="F128" s="164"/>
      <c r="G128" s="165">
        <f t="shared" si="1"/>
        <v>0</v>
      </c>
      <c r="H128" s="142"/>
      <c r="I128" s="142"/>
      <c r="J128" s="142"/>
      <c r="K128" s="142"/>
      <c r="L128" s="142"/>
      <c r="M128" s="142"/>
      <c r="N128" s="142"/>
      <c r="O128" s="142"/>
      <c r="P128" s="142" t="s">
        <v>234</v>
      </c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</row>
    <row r="129" spans="1:43" outlineLevel="1" x14ac:dyDescent="0.2">
      <c r="A129" s="160">
        <v>39</v>
      </c>
      <c r="B129" s="161" t="s">
        <v>313</v>
      </c>
      <c r="C129" s="167" t="s">
        <v>314</v>
      </c>
      <c r="D129" s="162" t="s">
        <v>286</v>
      </c>
      <c r="E129" s="163">
        <v>1</v>
      </c>
      <c r="F129" s="164"/>
      <c r="G129" s="165">
        <f t="shared" si="1"/>
        <v>0</v>
      </c>
      <c r="H129" s="142"/>
      <c r="I129" s="142"/>
      <c r="J129" s="142"/>
      <c r="K129" s="142"/>
      <c r="L129" s="142"/>
      <c r="M129" s="142"/>
      <c r="N129" s="142"/>
      <c r="O129" s="142"/>
      <c r="P129" s="142" t="s">
        <v>260</v>
      </c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</row>
    <row r="130" spans="1:43" outlineLevel="1" x14ac:dyDescent="0.2">
      <c r="A130" s="160">
        <v>40</v>
      </c>
      <c r="B130" s="161" t="s">
        <v>315</v>
      </c>
      <c r="C130" s="167" t="s">
        <v>316</v>
      </c>
      <c r="D130" s="162" t="s">
        <v>244</v>
      </c>
      <c r="E130" s="163">
        <v>33</v>
      </c>
      <c r="F130" s="164"/>
      <c r="G130" s="165">
        <f t="shared" si="1"/>
        <v>0</v>
      </c>
      <c r="H130" s="142"/>
      <c r="I130" s="142"/>
      <c r="J130" s="142"/>
      <c r="K130" s="142"/>
      <c r="L130" s="142"/>
      <c r="M130" s="142"/>
      <c r="N130" s="142"/>
      <c r="O130" s="142"/>
      <c r="P130" s="142" t="s">
        <v>234</v>
      </c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</row>
    <row r="131" spans="1:43" outlineLevel="1" x14ac:dyDescent="0.2">
      <c r="A131" s="160">
        <v>41</v>
      </c>
      <c r="B131" s="161" t="s">
        <v>317</v>
      </c>
      <c r="C131" s="167" t="s">
        <v>318</v>
      </c>
      <c r="D131" s="162" t="s">
        <v>244</v>
      </c>
      <c r="E131" s="163">
        <v>33</v>
      </c>
      <c r="F131" s="164"/>
      <c r="G131" s="165">
        <f t="shared" si="1"/>
        <v>0</v>
      </c>
      <c r="H131" s="142"/>
      <c r="I131" s="142"/>
      <c r="J131" s="142"/>
      <c r="K131" s="142"/>
      <c r="L131" s="142"/>
      <c r="M131" s="142"/>
      <c r="N131" s="142"/>
      <c r="O131" s="142"/>
      <c r="P131" s="142" t="s">
        <v>234</v>
      </c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</row>
    <row r="132" spans="1:43" outlineLevel="1" x14ac:dyDescent="0.2">
      <c r="A132" s="160">
        <v>42</v>
      </c>
      <c r="B132" s="161" t="s">
        <v>319</v>
      </c>
      <c r="C132" s="167" t="s">
        <v>320</v>
      </c>
      <c r="D132" s="162" t="s">
        <v>226</v>
      </c>
      <c r="E132" s="163">
        <v>0.22</v>
      </c>
      <c r="F132" s="164"/>
      <c r="G132" s="165">
        <f t="shared" si="1"/>
        <v>0</v>
      </c>
      <c r="H132" s="142"/>
      <c r="I132" s="142"/>
      <c r="J132" s="142"/>
      <c r="K132" s="142"/>
      <c r="L132" s="142"/>
      <c r="M132" s="142"/>
      <c r="N132" s="142"/>
      <c r="O132" s="142"/>
      <c r="P132" s="142" t="s">
        <v>234</v>
      </c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</row>
    <row r="133" spans="1:43" x14ac:dyDescent="0.2">
      <c r="A133" s="148" t="s">
        <v>131</v>
      </c>
      <c r="B133" s="149" t="s">
        <v>90</v>
      </c>
      <c r="C133" s="166" t="s">
        <v>91</v>
      </c>
      <c r="D133" s="150"/>
      <c r="E133" s="151"/>
      <c r="F133" s="152"/>
      <c r="G133" s="153">
        <f>SUMIF(P134:P164,"&lt;&gt;NOR",G134:G164)</f>
        <v>0</v>
      </c>
      <c r="P133" t="s">
        <v>132</v>
      </c>
    </row>
    <row r="134" spans="1:43" outlineLevel="1" x14ac:dyDescent="0.2">
      <c r="A134" s="160">
        <v>43</v>
      </c>
      <c r="B134" s="161" t="s">
        <v>321</v>
      </c>
      <c r="C134" s="167" t="s">
        <v>322</v>
      </c>
      <c r="D134" s="162" t="s">
        <v>135</v>
      </c>
      <c r="E134" s="163">
        <v>2</v>
      </c>
      <c r="F134" s="164"/>
      <c r="G134" s="165">
        <f t="shared" ref="G134:G148" si="2">ROUND(E134*F134,2)</f>
        <v>0</v>
      </c>
      <c r="H134" s="142"/>
      <c r="I134" s="142"/>
      <c r="J134" s="142"/>
      <c r="K134" s="142"/>
      <c r="L134" s="142"/>
      <c r="M134" s="142"/>
      <c r="N134" s="142"/>
      <c r="O134" s="142"/>
      <c r="P134" s="142" t="s">
        <v>234</v>
      </c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</row>
    <row r="135" spans="1:43" outlineLevel="1" x14ac:dyDescent="0.2">
      <c r="A135" s="160">
        <v>44</v>
      </c>
      <c r="B135" s="161" t="s">
        <v>323</v>
      </c>
      <c r="C135" s="167" t="s">
        <v>324</v>
      </c>
      <c r="D135" s="162" t="s">
        <v>135</v>
      </c>
      <c r="E135" s="163">
        <v>2</v>
      </c>
      <c r="F135" s="164"/>
      <c r="G135" s="165">
        <f t="shared" si="2"/>
        <v>0</v>
      </c>
      <c r="H135" s="142"/>
      <c r="I135" s="142"/>
      <c r="J135" s="142"/>
      <c r="K135" s="142"/>
      <c r="L135" s="142"/>
      <c r="M135" s="142"/>
      <c r="N135" s="142"/>
      <c r="O135" s="142"/>
      <c r="P135" s="142" t="s">
        <v>234</v>
      </c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</row>
    <row r="136" spans="1:43" outlineLevel="1" x14ac:dyDescent="0.2">
      <c r="A136" s="160">
        <v>45</v>
      </c>
      <c r="B136" s="161" t="s">
        <v>325</v>
      </c>
      <c r="C136" s="167" t="s">
        <v>326</v>
      </c>
      <c r="D136" s="162" t="s">
        <v>135</v>
      </c>
      <c r="E136" s="163">
        <v>3</v>
      </c>
      <c r="F136" s="164"/>
      <c r="G136" s="165">
        <f t="shared" si="2"/>
        <v>0</v>
      </c>
      <c r="H136" s="142"/>
      <c r="I136" s="142"/>
      <c r="J136" s="142"/>
      <c r="K136" s="142"/>
      <c r="L136" s="142"/>
      <c r="M136" s="142"/>
      <c r="N136" s="142"/>
      <c r="O136" s="142"/>
      <c r="P136" s="142" t="s">
        <v>234</v>
      </c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</row>
    <row r="137" spans="1:43" outlineLevel="1" x14ac:dyDescent="0.2">
      <c r="A137" s="160">
        <v>46</v>
      </c>
      <c r="B137" s="161" t="s">
        <v>327</v>
      </c>
      <c r="C137" s="167" t="s">
        <v>328</v>
      </c>
      <c r="D137" s="162" t="s">
        <v>135</v>
      </c>
      <c r="E137" s="163">
        <v>2</v>
      </c>
      <c r="F137" s="164"/>
      <c r="G137" s="165">
        <f t="shared" si="2"/>
        <v>0</v>
      </c>
      <c r="H137" s="142"/>
      <c r="I137" s="142"/>
      <c r="J137" s="142"/>
      <c r="K137" s="142"/>
      <c r="L137" s="142"/>
      <c r="M137" s="142"/>
      <c r="N137" s="142"/>
      <c r="O137" s="142"/>
      <c r="P137" s="142" t="s">
        <v>234</v>
      </c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</row>
    <row r="138" spans="1:43" ht="22.5" outlineLevel="1" x14ac:dyDescent="0.2">
      <c r="A138" s="160">
        <v>47</v>
      </c>
      <c r="B138" s="161" t="s">
        <v>90</v>
      </c>
      <c r="C138" s="167" t="s">
        <v>329</v>
      </c>
      <c r="D138" s="162" t="s">
        <v>135</v>
      </c>
      <c r="E138" s="163">
        <v>2</v>
      </c>
      <c r="F138" s="175"/>
      <c r="G138" s="165">
        <f t="shared" si="2"/>
        <v>0</v>
      </c>
      <c r="H138" s="142"/>
      <c r="I138" s="142"/>
      <c r="J138" s="142"/>
      <c r="K138" s="142"/>
      <c r="L138" s="142"/>
      <c r="M138" s="142"/>
      <c r="N138" s="142"/>
      <c r="O138" s="142"/>
      <c r="P138" s="142" t="s">
        <v>260</v>
      </c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</row>
    <row r="139" spans="1:43" outlineLevel="1" x14ac:dyDescent="0.2">
      <c r="A139" s="160">
        <v>48</v>
      </c>
      <c r="B139" s="161" t="s">
        <v>330</v>
      </c>
      <c r="C139" s="167" t="s">
        <v>331</v>
      </c>
      <c r="D139" s="162" t="s">
        <v>135</v>
      </c>
      <c r="E139" s="163">
        <v>1</v>
      </c>
      <c r="F139" s="175"/>
      <c r="G139" s="165">
        <f t="shared" si="2"/>
        <v>0</v>
      </c>
      <c r="H139" s="142"/>
      <c r="I139" s="142"/>
      <c r="J139" s="142"/>
      <c r="K139" s="142"/>
      <c r="L139" s="142"/>
      <c r="M139" s="142"/>
      <c r="N139" s="142"/>
      <c r="O139" s="142"/>
      <c r="P139" s="142" t="s">
        <v>260</v>
      </c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</row>
    <row r="140" spans="1:43" outlineLevel="1" x14ac:dyDescent="0.2">
      <c r="A140" s="160">
        <v>49</v>
      </c>
      <c r="B140" s="161" t="s">
        <v>332</v>
      </c>
      <c r="C140" s="167" t="s">
        <v>333</v>
      </c>
      <c r="D140" s="162" t="s">
        <v>334</v>
      </c>
      <c r="E140" s="163">
        <v>2</v>
      </c>
      <c r="F140" s="175"/>
      <c r="G140" s="165">
        <f t="shared" si="2"/>
        <v>0</v>
      </c>
      <c r="H140" s="142"/>
      <c r="I140" s="142"/>
      <c r="J140" s="142"/>
      <c r="K140" s="142"/>
      <c r="L140" s="142"/>
      <c r="M140" s="142"/>
      <c r="N140" s="142"/>
      <c r="O140" s="142"/>
      <c r="P140" s="142" t="s">
        <v>260</v>
      </c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</row>
    <row r="141" spans="1:43" outlineLevel="1" x14ac:dyDescent="0.2">
      <c r="A141" s="160">
        <v>50</v>
      </c>
      <c r="B141" s="161" t="s">
        <v>824</v>
      </c>
      <c r="C141" s="167" t="s">
        <v>825</v>
      </c>
      <c r="D141" s="162" t="s">
        <v>334</v>
      </c>
      <c r="E141" s="163">
        <v>2</v>
      </c>
      <c r="F141" s="164"/>
      <c r="G141" s="165">
        <f>ROUND(E141*F141,2)</f>
        <v>0</v>
      </c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</row>
    <row r="142" spans="1:43" outlineLevel="1" x14ac:dyDescent="0.2">
      <c r="A142" s="160">
        <v>51</v>
      </c>
      <c r="B142" s="161" t="s">
        <v>335</v>
      </c>
      <c r="C142" s="167" t="s">
        <v>336</v>
      </c>
      <c r="D142" s="162" t="s">
        <v>135</v>
      </c>
      <c r="E142" s="163">
        <v>5</v>
      </c>
      <c r="F142" s="164"/>
      <c r="G142" s="165">
        <f t="shared" si="2"/>
        <v>0</v>
      </c>
      <c r="H142" s="142"/>
      <c r="I142" s="142"/>
      <c r="J142" s="142"/>
      <c r="K142" s="142"/>
      <c r="L142" s="142"/>
      <c r="M142" s="142"/>
      <c r="N142" s="142"/>
      <c r="O142" s="142"/>
      <c r="P142" s="142" t="s">
        <v>234</v>
      </c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</row>
    <row r="143" spans="1:43" ht="22.5" outlineLevel="1" x14ac:dyDescent="0.2">
      <c r="A143" s="160">
        <v>52</v>
      </c>
      <c r="B143" s="161" t="s">
        <v>337</v>
      </c>
      <c r="C143" s="167" t="s">
        <v>338</v>
      </c>
      <c r="D143" s="162" t="s">
        <v>135</v>
      </c>
      <c r="E143" s="163">
        <v>8</v>
      </c>
      <c r="F143" s="164"/>
      <c r="G143" s="165">
        <f t="shared" si="2"/>
        <v>0</v>
      </c>
      <c r="H143" s="142"/>
      <c r="I143" s="142"/>
      <c r="J143" s="142"/>
      <c r="K143" s="142"/>
      <c r="L143" s="142"/>
      <c r="M143" s="142"/>
      <c r="N143" s="142"/>
      <c r="O143" s="142"/>
      <c r="P143" s="142" t="s">
        <v>234</v>
      </c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</row>
    <row r="144" spans="1:43" outlineLevel="1" x14ac:dyDescent="0.2">
      <c r="A144" s="160">
        <v>53</v>
      </c>
      <c r="B144" s="161" t="s">
        <v>335</v>
      </c>
      <c r="C144" s="167" t="s">
        <v>339</v>
      </c>
      <c r="D144" s="162" t="s">
        <v>135</v>
      </c>
      <c r="E144" s="163">
        <v>2</v>
      </c>
      <c r="F144" s="164"/>
      <c r="G144" s="165">
        <f t="shared" si="2"/>
        <v>0</v>
      </c>
      <c r="H144" s="142"/>
      <c r="I144" s="142"/>
      <c r="J144" s="142"/>
      <c r="K144" s="142"/>
      <c r="L144" s="142"/>
      <c r="M144" s="142"/>
      <c r="N144" s="142"/>
      <c r="O144" s="142"/>
      <c r="P144" s="142" t="s">
        <v>290</v>
      </c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</row>
    <row r="145" spans="1:43" ht="22.5" outlineLevel="1" x14ac:dyDescent="0.2">
      <c r="A145" s="160">
        <v>54</v>
      </c>
      <c r="B145" s="161" t="s">
        <v>340</v>
      </c>
      <c r="C145" s="167" t="s">
        <v>341</v>
      </c>
      <c r="D145" s="162" t="s">
        <v>334</v>
      </c>
      <c r="E145" s="163">
        <v>2</v>
      </c>
      <c r="F145" s="164"/>
      <c r="G145" s="165">
        <f t="shared" si="2"/>
        <v>0</v>
      </c>
      <c r="H145" s="142"/>
      <c r="I145" s="142"/>
      <c r="J145" s="142"/>
      <c r="K145" s="142"/>
      <c r="L145" s="142"/>
      <c r="M145" s="142"/>
      <c r="N145" s="142"/>
      <c r="O145" s="142"/>
      <c r="P145" s="142" t="s">
        <v>234</v>
      </c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</row>
    <row r="146" spans="1:43" outlineLevel="1" x14ac:dyDescent="0.2">
      <c r="A146" s="160">
        <v>55</v>
      </c>
      <c r="B146" s="161" t="s">
        <v>342</v>
      </c>
      <c r="C146" s="167" t="s">
        <v>343</v>
      </c>
      <c r="D146" s="162" t="s">
        <v>334</v>
      </c>
      <c r="E146" s="163">
        <v>2</v>
      </c>
      <c r="F146" s="164"/>
      <c r="G146" s="165">
        <f t="shared" si="2"/>
        <v>0</v>
      </c>
      <c r="H146" s="142"/>
      <c r="I146" s="142"/>
      <c r="J146" s="142"/>
      <c r="K146" s="142"/>
      <c r="L146" s="142"/>
      <c r="M146" s="142"/>
      <c r="N146" s="142"/>
      <c r="O146" s="142"/>
      <c r="P146" s="142" t="s">
        <v>234</v>
      </c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</row>
    <row r="147" spans="1:43" outlineLevel="1" x14ac:dyDescent="0.2">
      <c r="A147" s="160">
        <v>56</v>
      </c>
      <c r="B147" s="161" t="s">
        <v>344</v>
      </c>
      <c r="C147" s="167" t="s">
        <v>345</v>
      </c>
      <c r="D147" s="162" t="s">
        <v>334</v>
      </c>
      <c r="E147" s="163">
        <v>2</v>
      </c>
      <c r="F147" s="164"/>
      <c r="G147" s="165">
        <f t="shared" si="2"/>
        <v>0</v>
      </c>
      <c r="H147" s="142"/>
      <c r="I147" s="142"/>
      <c r="J147" s="142"/>
      <c r="K147" s="142"/>
      <c r="L147" s="142"/>
      <c r="M147" s="142"/>
      <c r="N147" s="142"/>
      <c r="O147" s="142"/>
      <c r="P147" s="142" t="s">
        <v>234</v>
      </c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</row>
    <row r="148" spans="1:43" ht="33.75" outlineLevel="1" x14ac:dyDescent="0.2">
      <c r="A148" s="154">
        <v>57</v>
      </c>
      <c r="B148" s="155" t="s">
        <v>346</v>
      </c>
      <c r="C148" s="168" t="s">
        <v>1015</v>
      </c>
      <c r="D148" s="156" t="s">
        <v>135</v>
      </c>
      <c r="E148" s="157">
        <v>1</v>
      </c>
      <c r="F148" s="158"/>
      <c r="G148" s="159">
        <f t="shared" si="2"/>
        <v>0</v>
      </c>
      <c r="H148" s="142"/>
      <c r="I148" s="142"/>
      <c r="J148" s="142"/>
      <c r="K148" s="142"/>
      <c r="L148" s="142"/>
      <c r="M148" s="142"/>
      <c r="N148" s="142"/>
      <c r="O148" s="142"/>
      <c r="P148" s="142" t="s">
        <v>234</v>
      </c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</row>
    <row r="149" spans="1:43" outlineLevel="1" x14ac:dyDescent="0.2">
      <c r="A149" s="145"/>
      <c r="B149" s="146"/>
      <c r="C149" s="173" t="s">
        <v>347</v>
      </c>
      <c r="D149" s="171"/>
      <c r="E149" s="172"/>
      <c r="F149" s="147"/>
      <c r="G149" s="147"/>
      <c r="H149" s="142"/>
      <c r="I149" s="142"/>
      <c r="J149" s="142"/>
      <c r="K149" s="142"/>
      <c r="L149" s="142"/>
      <c r="M149" s="142"/>
      <c r="N149" s="142"/>
      <c r="O149" s="142"/>
      <c r="P149" s="142" t="s">
        <v>164</v>
      </c>
      <c r="Q149" s="142">
        <v>0</v>
      </c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</row>
    <row r="150" spans="1:43" outlineLevel="1" x14ac:dyDescent="0.2">
      <c r="A150" s="145"/>
      <c r="B150" s="146"/>
      <c r="C150" s="173" t="s">
        <v>48</v>
      </c>
      <c r="D150" s="171"/>
      <c r="E150" s="172">
        <v>1</v>
      </c>
      <c r="F150" s="147"/>
      <c r="G150" s="147"/>
      <c r="H150" s="142"/>
      <c r="I150" s="142"/>
      <c r="J150" s="142"/>
      <c r="K150" s="142"/>
      <c r="L150" s="142"/>
      <c r="M150" s="142"/>
      <c r="N150" s="142"/>
      <c r="O150" s="142"/>
      <c r="P150" s="142" t="s">
        <v>164</v>
      </c>
      <c r="Q150" s="142">
        <v>0</v>
      </c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</row>
    <row r="151" spans="1:43" ht="22.5" outlineLevel="1" x14ac:dyDescent="0.2">
      <c r="A151" s="160">
        <v>58</v>
      </c>
      <c r="B151" s="161" t="s">
        <v>348</v>
      </c>
      <c r="C151" s="167" t="s">
        <v>1012</v>
      </c>
      <c r="D151" s="162" t="s">
        <v>286</v>
      </c>
      <c r="E151" s="163">
        <v>3</v>
      </c>
      <c r="F151" s="164"/>
      <c r="G151" s="165">
        <f t="shared" ref="G151:G164" si="3">ROUND(E151*F151,2)</f>
        <v>0</v>
      </c>
      <c r="H151" s="142"/>
      <c r="I151" s="142"/>
      <c r="J151" s="142"/>
      <c r="K151" s="142"/>
      <c r="L151" s="142"/>
      <c r="M151" s="142"/>
      <c r="N151" s="142"/>
      <c r="O151" s="142"/>
      <c r="P151" s="142" t="s">
        <v>260</v>
      </c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</row>
    <row r="152" spans="1:43" outlineLevel="1" x14ac:dyDescent="0.2">
      <c r="A152" s="160">
        <v>59</v>
      </c>
      <c r="B152" s="161" t="s">
        <v>349</v>
      </c>
      <c r="C152" s="167" t="s">
        <v>350</v>
      </c>
      <c r="D152" s="162" t="s">
        <v>135</v>
      </c>
      <c r="E152" s="163">
        <v>3</v>
      </c>
      <c r="F152" s="164"/>
      <c r="G152" s="165">
        <f t="shared" si="3"/>
        <v>0</v>
      </c>
      <c r="H152" s="142"/>
      <c r="I152" s="142"/>
      <c r="J152" s="142"/>
      <c r="K152" s="142"/>
      <c r="L152" s="142"/>
      <c r="M152" s="142"/>
      <c r="N152" s="142"/>
      <c r="O152" s="142"/>
      <c r="P152" s="142" t="s">
        <v>234</v>
      </c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</row>
    <row r="153" spans="1:43" ht="22.5" outlineLevel="1" x14ac:dyDescent="0.2">
      <c r="A153" s="160">
        <v>60</v>
      </c>
      <c r="B153" s="161" t="s">
        <v>351</v>
      </c>
      <c r="C153" s="167" t="s">
        <v>352</v>
      </c>
      <c r="D153" s="162" t="s">
        <v>135</v>
      </c>
      <c r="E153" s="163">
        <v>2</v>
      </c>
      <c r="F153" s="164"/>
      <c r="G153" s="165">
        <f t="shared" si="3"/>
        <v>0</v>
      </c>
      <c r="H153" s="142"/>
      <c r="I153" s="142"/>
      <c r="J153" s="142"/>
      <c r="K153" s="142"/>
      <c r="L153" s="142"/>
      <c r="M153" s="142"/>
      <c r="N153" s="142"/>
      <c r="O153" s="142"/>
      <c r="P153" s="142" t="s">
        <v>234</v>
      </c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</row>
    <row r="154" spans="1:43" ht="22.5" outlineLevel="1" x14ac:dyDescent="0.2">
      <c r="A154" s="160">
        <v>61</v>
      </c>
      <c r="B154" s="161" t="s">
        <v>353</v>
      </c>
      <c r="C154" s="167" t="s">
        <v>354</v>
      </c>
      <c r="D154" s="162" t="s">
        <v>135</v>
      </c>
      <c r="E154" s="163">
        <v>1</v>
      </c>
      <c r="F154" s="164"/>
      <c r="G154" s="165">
        <f t="shared" si="3"/>
        <v>0</v>
      </c>
      <c r="H154" s="142"/>
      <c r="I154" s="142"/>
      <c r="J154" s="142"/>
      <c r="K154" s="142"/>
      <c r="L154" s="142"/>
      <c r="M154" s="142"/>
      <c r="N154" s="142"/>
      <c r="O154" s="142"/>
      <c r="P154" s="142" t="s">
        <v>234</v>
      </c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</row>
    <row r="155" spans="1:43" ht="22.5" outlineLevel="1" x14ac:dyDescent="0.2">
      <c r="A155" s="160">
        <v>62</v>
      </c>
      <c r="B155" s="161" t="s">
        <v>355</v>
      </c>
      <c r="C155" s="167" t="s">
        <v>356</v>
      </c>
      <c r="D155" s="162" t="s">
        <v>135</v>
      </c>
      <c r="E155" s="163">
        <v>3</v>
      </c>
      <c r="F155" s="164"/>
      <c r="G155" s="165">
        <f t="shared" si="3"/>
        <v>0</v>
      </c>
      <c r="H155" s="142"/>
      <c r="I155" s="142"/>
      <c r="J155" s="142"/>
      <c r="K155" s="142"/>
      <c r="L155" s="142"/>
      <c r="M155" s="142"/>
      <c r="N155" s="142"/>
      <c r="O155" s="142"/>
      <c r="P155" s="142" t="s">
        <v>234</v>
      </c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</row>
    <row r="156" spans="1:43" outlineLevel="1" x14ac:dyDescent="0.2">
      <c r="A156" s="160">
        <v>63</v>
      </c>
      <c r="B156" s="161" t="s">
        <v>357</v>
      </c>
      <c r="C156" s="167" t="s">
        <v>358</v>
      </c>
      <c r="D156" s="162" t="s">
        <v>135</v>
      </c>
      <c r="E156" s="163">
        <v>3</v>
      </c>
      <c r="F156" s="164"/>
      <c r="G156" s="165">
        <f t="shared" si="3"/>
        <v>0</v>
      </c>
      <c r="H156" s="142"/>
      <c r="I156" s="142"/>
      <c r="J156" s="142"/>
      <c r="K156" s="142"/>
      <c r="L156" s="142"/>
      <c r="M156" s="142"/>
      <c r="N156" s="142"/>
      <c r="O156" s="142"/>
      <c r="P156" s="142" t="s">
        <v>234</v>
      </c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  <c r="AQ156" s="142"/>
    </row>
    <row r="157" spans="1:43" ht="22.5" outlineLevel="1" x14ac:dyDescent="0.2">
      <c r="A157" s="160">
        <v>64</v>
      </c>
      <c r="B157" s="161" t="s">
        <v>359</v>
      </c>
      <c r="C157" s="167" t="s">
        <v>360</v>
      </c>
      <c r="D157" s="162" t="s">
        <v>135</v>
      </c>
      <c r="E157" s="163">
        <v>3</v>
      </c>
      <c r="F157" s="164"/>
      <c r="G157" s="165">
        <f t="shared" si="3"/>
        <v>0</v>
      </c>
      <c r="H157" s="142"/>
      <c r="I157" s="142"/>
      <c r="J157" s="142"/>
      <c r="K157" s="142"/>
      <c r="L157" s="142"/>
      <c r="M157" s="142"/>
      <c r="N157" s="142"/>
      <c r="O157" s="142"/>
      <c r="P157" s="142" t="s">
        <v>234</v>
      </c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</row>
    <row r="158" spans="1:43" ht="22.5" outlineLevel="1" x14ac:dyDescent="0.2">
      <c r="A158" s="160">
        <v>65</v>
      </c>
      <c r="B158" s="161" t="s">
        <v>361</v>
      </c>
      <c r="C158" s="167" t="s">
        <v>352</v>
      </c>
      <c r="D158" s="162" t="s">
        <v>135</v>
      </c>
      <c r="E158" s="163">
        <v>1</v>
      </c>
      <c r="F158" s="164"/>
      <c r="G158" s="165">
        <f t="shared" si="3"/>
        <v>0</v>
      </c>
      <c r="H158" s="142"/>
      <c r="I158" s="142"/>
      <c r="J158" s="142"/>
      <c r="K158" s="142"/>
      <c r="L158" s="142"/>
      <c r="M158" s="142"/>
      <c r="N158" s="142"/>
      <c r="O158" s="142"/>
      <c r="P158" s="142" t="s">
        <v>234</v>
      </c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</row>
    <row r="159" spans="1:43" outlineLevel="1" x14ac:dyDescent="0.2">
      <c r="A159" s="160">
        <v>66</v>
      </c>
      <c r="B159" s="161" t="s">
        <v>362</v>
      </c>
      <c r="C159" s="167" t="s">
        <v>363</v>
      </c>
      <c r="D159" s="162" t="s">
        <v>135</v>
      </c>
      <c r="E159" s="163">
        <v>2.13</v>
      </c>
      <c r="F159" s="164"/>
      <c r="G159" s="165">
        <f t="shared" si="3"/>
        <v>0</v>
      </c>
      <c r="H159" s="142"/>
      <c r="I159" s="142"/>
      <c r="J159" s="142"/>
      <c r="K159" s="142"/>
      <c r="L159" s="142"/>
      <c r="M159" s="142"/>
      <c r="N159" s="142"/>
      <c r="O159" s="142"/>
      <c r="P159" s="142" t="s">
        <v>234</v>
      </c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</row>
    <row r="160" spans="1:43" ht="45" outlineLevel="1" x14ac:dyDescent="0.2">
      <c r="A160" s="160">
        <v>67</v>
      </c>
      <c r="B160" s="161" t="s">
        <v>364</v>
      </c>
      <c r="C160" s="167" t="s">
        <v>365</v>
      </c>
      <c r="D160" s="162" t="s">
        <v>135</v>
      </c>
      <c r="E160" s="163">
        <v>2</v>
      </c>
      <c r="F160" s="164"/>
      <c r="G160" s="165">
        <f t="shared" si="3"/>
        <v>0</v>
      </c>
      <c r="H160" s="142"/>
      <c r="I160" s="142"/>
      <c r="J160" s="142"/>
      <c r="K160" s="142"/>
      <c r="L160" s="142"/>
      <c r="M160" s="142"/>
      <c r="N160" s="142"/>
      <c r="O160" s="142"/>
      <c r="P160" s="142" t="s">
        <v>234</v>
      </c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</row>
    <row r="161" spans="1:43" outlineLevel="1" x14ac:dyDescent="0.2">
      <c r="A161" s="160">
        <v>68</v>
      </c>
      <c r="B161" s="161" t="s">
        <v>366</v>
      </c>
      <c r="C161" s="167" t="s">
        <v>367</v>
      </c>
      <c r="D161" s="162" t="s">
        <v>286</v>
      </c>
      <c r="E161" s="163">
        <v>2</v>
      </c>
      <c r="F161" s="164"/>
      <c r="G161" s="165">
        <f t="shared" si="3"/>
        <v>0</v>
      </c>
      <c r="H161" s="142"/>
      <c r="I161" s="142"/>
      <c r="J161" s="142"/>
      <c r="K161" s="142"/>
      <c r="L161" s="142"/>
      <c r="M161" s="142"/>
      <c r="N161" s="142"/>
      <c r="O161" s="142"/>
      <c r="P161" s="142" t="s">
        <v>234</v>
      </c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</row>
    <row r="162" spans="1:43" ht="22.5" outlineLevel="1" x14ac:dyDescent="0.2">
      <c r="A162" s="160">
        <v>69</v>
      </c>
      <c r="B162" s="161" t="s">
        <v>368</v>
      </c>
      <c r="C162" s="167" t="s">
        <v>369</v>
      </c>
      <c r="D162" s="162" t="s">
        <v>334</v>
      </c>
      <c r="E162" s="163">
        <v>2</v>
      </c>
      <c r="F162" s="164"/>
      <c r="G162" s="165">
        <f t="shared" si="3"/>
        <v>0</v>
      </c>
      <c r="H162" s="142"/>
      <c r="I162" s="142"/>
      <c r="J162" s="142"/>
      <c r="K162" s="142"/>
      <c r="L162" s="142"/>
      <c r="M162" s="142"/>
      <c r="N162" s="142"/>
      <c r="O162" s="142"/>
      <c r="P162" s="142" t="s">
        <v>234</v>
      </c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</row>
    <row r="163" spans="1:43" outlineLevel="1" x14ac:dyDescent="0.2">
      <c r="A163" s="160">
        <v>70</v>
      </c>
      <c r="B163" s="161" t="s">
        <v>370</v>
      </c>
      <c r="C163" s="167" t="s">
        <v>371</v>
      </c>
      <c r="D163" s="162" t="s">
        <v>135</v>
      </c>
      <c r="E163" s="163">
        <v>1</v>
      </c>
      <c r="F163" s="164"/>
      <c r="G163" s="165">
        <f t="shared" si="3"/>
        <v>0</v>
      </c>
      <c r="H163" s="142"/>
      <c r="I163" s="142"/>
      <c r="J163" s="142"/>
      <c r="K163" s="142"/>
      <c r="L163" s="142"/>
      <c r="M163" s="142"/>
      <c r="N163" s="142"/>
      <c r="O163" s="142"/>
      <c r="P163" s="142" t="s">
        <v>234</v>
      </c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</row>
    <row r="164" spans="1:43" outlineLevel="1" x14ac:dyDescent="0.2">
      <c r="A164" s="160">
        <v>71</v>
      </c>
      <c r="B164" s="161" t="s">
        <v>372</v>
      </c>
      <c r="C164" s="167" t="s">
        <v>373</v>
      </c>
      <c r="D164" s="162" t="s">
        <v>226</v>
      </c>
      <c r="E164" s="163">
        <v>1.06</v>
      </c>
      <c r="F164" s="164"/>
      <c r="G164" s="165">
        <f t="shared" si="3"/>
        <v>0</v>
      </c>
      <c r="H164" s="142"/>
      <c r="I164" s="142"/>
      <c r="J164" s="142"/>
      <c r="K164" s="142"/>
      <c r="L164" s="142"/>
      <c r="M164" s="142"/>
      <c r="N164" s="142"/>
      <c r="O164" s="142"/>
      <c r="P164" s="142" t="s">
        <v>234</v>
      </c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</row>
    <row r="165" spans="1:43" x14ac:dyDescent="0.2">
      <c r="A165" s="148" t="s">
        <v>131</v>
      </c>
      <c r="B165" s="149" t="s">
        <v>92</v>
      </c>
      <c r="C165" s="166" t="s">
        <v>93</v>
      </c>
      <c r="D165" s="150"/>
      <c r="E165" s="151"/>
      <c r="F165" s="152"/>
      <c r="G165" s="153">
        <f>SUMIF(P166:P166,"&lt;&gt;NOR",G166:G166)</f>
        <v>0</v>
      </c>
      <c r="P165" t="s">
        <v>132</v>
      </c>
    </row>
    <row r="166" spans="1:43" outlineLevel="1" x14ac:dyDescent="0.2">
      <c r="A166" s="160">
        <v>72</v>
      </c>
      <c r="B166" s="161" t="s">
        <v>92</v>
      </c>
      <c r="C166" s="167" t="s">
        <v>374</v>
      </c>
      <c r="D166" s="162" t="s">
        <v>334</v>
      </c>
      <c r="E166" s="163">
        <v>1</v>
      </c>
      <c r="F166" s="164"/>
      <c r="G166" s="165">
        <f>ROUND(E166*F166,2)</f>
        <v>0</v>
      </c>
      <c r="H166" s="142"/>
      <c r="I166" s="142"/>
      <c r="J166" s="142"/>
      <c r="K166" s="142"/>
      <c r="L166" s="142"/>
      <c r="M166" s="142"/>
      <c r="N166" s="142"/>
      <c r="O166" s="142"/>
      <c r="P166" s="142" t="s">
        <v>234</v>
      </c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</row>
    <row r="167" spans="1:43" x14ac:dyDescent="0.2">
      <c r="A167" s="148" t="s">
        <v>131</v>
      </c>
      <c r="B167" s="149" t="s">
        <v>94</v>
      </c>
      <c r="C167" s="166" t="s">
        <v>95</v>
      </c>
      <c r="D167" s="150"/>
      <c r="E167" s="151"/>
      <c r="F167" s="152"/>
      <c r="G167" s="153">
        <f>SUMIF(P168:P173,"&lt;&gt;NOR",G168:G173)</f>
        <v>0</v>
      </c>
      <c r="P167" t="s">
        <v>132</v>
      </c>
    </row>
    <row r="168" spans="1:43" outlineLevel="1" x14ac:dyDescent="0.2">
      <c r="A168" s="160">
        <v>73</v>
      </c>
      <c r="B168" s="161" t="s">
        <v>375</v>
      </c>
      <c r="C168" s="167" t="s">
        <v>376</v>
      </c>
      <c r="D168" s="162" t="s">
        <v>244</v>
      </c>
      <c r="E168" s="163">
        <v>3</v>
      </c>
      <c r="F168" s="164"/>
      <c r="G168" s="165">
        <f t="shared" ref="G168:G173" si="4">ROUND(E168*F168,2)</f>
        <v>0</v>
      </c>
      <c r="H168" s="142"/>
      <c r="I168" s="142"/>
      <c r="J168" s="142"/>
      <c r="K168" s="142"/>
      <c r="L168" s="142"/>
      <c r="M168" s="142"/>
      <c r="N168" s="142"/>
      <c r="O168" s="142"/>
      <c r="P168" s="142" t="s">
        <v>234</v>
      </c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</row>
    <row r="169" spans="1:43" outlineLevel="1" x14ac:dyDescent="0.2">
      <c r="A169" s="160">
        <v>74</v>
      </c>
      <c r="B169" s="161" t="s">
        <v>377</v>
      </c>
      <c r="C169" s="167" t="s">
        <v>378</v>
      </c>
      <c r="D169" s="162" t="s">
        <v>244</v>
      </c>
      <c r="E169" s="163">
        <v>3</v>
      </c>
      <c r="F169" s="164"/>
      <c r="G169" s="165">
        <f t="shared" si="4"/>
        <v>0</v>
      </c>
      <c r="H169" s="142"/>
      <c r="I169" s="142"/>
      <c r="J169" s="142"/>
      <c r="K169" s="142"/>
      <c r="L169" s="142"/>
      <c r="M169" s="142"/>
      <c r="N169" s="142"/>
      <c r="O169" s="142"/>
      <c r="P169" s="142" t="s">
        <v>234</v>
      </c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</row>
    <row r="170" spans="1:43" outlineLevel="1" x14ac:dyDescent="0.2">
      <c r="A170" s="160">
        <v>75</v>
      </c>
      <c r="B170" s="161" t="s">
        <v>379</v>
      </c>
      <c r="C170" s="167" t="s">
        <v>380</v>
      </c>
      <c r="D170" s="162" t="s">
        <v>286</v>
      </c>
      <c r="E170" s="163">
        <v>2</v>
      </c>
      <c r="F170" s="164"/>
      <c r="G170" s="165">
        <f t="shared" si="4"/>
        <v>0</v>
      </c>
      <c r="H170" s="142"/>
      <c r="I170" s="142"/>
      <c r="J170" s="142"/>
      <c r="K170" s="142"/>
      <c r="L170" s="142"/>
      <c r="M170" s="142"/>
      <c r="N170" s="142"/>
      <c r="O170" s="142"/>
      <c r="P170" s="142" t="s">
        <v>234</v>
      </c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</row>
    <row r="171" spans="1:43" outlineLevel="1" x14ac:dyDescent="0.2">
      <c r="A171" s="160">
        <v>76</v>
      </c>
      <c r="B171" s="161" t="s">
        <v>381</v>
      </c>
      <c r="C171" s="167" t="s">
        <v>382</v>
      </c>
      <c r="D171" s="162" t="s">
        <v>244</v>
      </c>
      <c r="E171" s="163">
        <v>3</v>
      </c>
      <c r="F171" s="164"/>
      <c r="G171" s="165">
        <f t="shared" si="4"/>
        <v>0</v>
      </c>
      <c r="H171" s="142"/>
      <c r="I171" s="142"/>
      <c r="J171" s="142"/>
      <c r="K171" s="142"/>
      <c r="L171" s="142"/>
      <c r="M171" s="142"/>
      <c r="N171" s="142"/>
      <c r="O171" s="142"/>
      <c r="P171" s="142" t="s">
        <v>234</v>
      </c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  <c r="AQ171" s="142"/>
    </row>
    <row r="172" spans="1:43" outlineLevel="1" x14ac:dyDescent="0.2">
      <c r="A172" s="160">
        <v>77</v>
      </c>
      <c r="B172" s="161" t="s">
        <v>383</v>
      </c>
      <c r="C172" s="167" t="s">
        <v>384</v>
      </c>
      <c r="D172" s="162" t="s">
        <v>286</v>
      </c>
      <c r="E172" s="163">
        <v>2</v>
      </c>
      <c r="F172" s="164"/>
      <c r="G172" s="165">
        <f t="shared" si="4"/>
        <v>0</v>
      </c>
      <c r="H172" s="142"/>
      <c r="I172" s="142"/>
      <c r="J172" s="142"/>
      <c r="K172" s="142"/>
      <c r="L172" s="142"/>
      <c r="M172" s="142"/>
      <c r="N172" s="142"/>
      <c r="O172" s="142"/>
      <c r="P172" s="142" t="s">
        <v>234</v>
      </c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</row>
    <row r="173" spans="1:43" outlineLevel="1" x14ac:dyDescent="0.2">
      <c r="A173" s="160">
        <v>78</v>
      </c>
      <c r="B173" s="161" t="s">
        <v>385</v>
      </c>
      <c r="C173" s="167" t="s">
        <v>386</v>
      </c>
      <c r="D173" s="162" t="s">
        <v>226</v>
      </c>
      <c r="E173" s="163">
        <v>0.01</v>
      </c>
      <c r="F173" s="164"/>
      <c r="G173" s="165">
        <f t="shared" si="4"/>
        <v>0</v>
      </c>
      <c r="H173" s="142"/>
      <c r="I173" s="142"/>
      <c r="J173" s="142"/>
      <c r="K173" s="142"/>
      <c r="L173" s="142"/>
      <c r="M173" s="142"/>
      <c r="N173" s="142"/>
      <c r="O173" s="142"/>
      <c r="P173" s="142" t="s">
        <v>234</v>
      </c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  <c r="AQ173" s="142"/>
    </row>
    <row r="174" spans="1:43" x14ac:dyDescent="0.2">
      <c r="A174" s="148" t="s">
        <v>131</v>
      </c>
      <c r="B174" s="149" t="s">
        <v>96</v>
      </c>
      <c r="C174" s="166" t="s">
        <v>97</v>
      </c>
      <c r="D174" s="150"/>
      <c r="E174" s="151"/>
      <c r="F174" s="152"/>
      <c r="G174" s="153">
        <f>SUMIF(P175:P179,"&lt;&gt;NOR",G175:G179)</f>
        <v>0</v>
      </c>
      <c r="P174" t="s">
        <v>132</v>
      </c>
    </row>
    <row r="175" spans="1:43" outlineLevel="1" x14ac:dyDescent="0.2">
      <c r="A175" s="160">
        <v>79</v>
      </c>
      <c r="B175" s="161" t="s">
        <v>387</v>
      </c>
      <c r="C175" s="167" t="s">
        <v>388</v>
      </c>
      <c r="D175" s="162" t="s">
        <v>286</v>
      </c>
      <c r="E175" s="163">
        <v>2</v>
      </c>
      <c r="F175" s="164"/>
      <c r="G175" s="165">
        <f>ROUND(E175*F175,2)</f>
        <v>0</v>
      </c>
      <c r="H175" s="142"/>
      <c r="I175" s="142"/>
      <c r="J175" s="142"/>
      <c r="K175" s="142"/>
      <c r="L175" s="142"/>
      <c r="M175" s="142"/>
      <c r="N175" s="142"/>
      <c r="O175" s="142"/>
      <c r="P175" s="142" t="s">
        <v>234</v>
      </c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  <c r="AQ175" s="142"/>
    </row>
    <row r="176" spans="1:43" outlineLevel="1" x14ac:dyDescent="0.2">
      <c r="A176" s="160">
        <v>80</v>
      </c>
      <c r="B176" s="161" t="s">
        <v>389</v>
      </c>
      <c r="C176" s="167" t="s">
        <v>390</v>
      </c>
      <c r="D176" s="162" t="s">
        <v>286</v>
      </c>
      <c r="E176" s="163">
        <v>1</v>
      </c>
      <c r="F176" s="164"/>
      <c r="G176" s="165">
        <f>ROUND(E176*F176,2)</f>
        <v>0</v>
      </c>
      <c r="H176" s="142"/>
      <c r="I176" s="142"/>
      <c r="J176" s="142"/>
      <c r="K176" s="142"/>
      <c r="L176" s="142"/>
      <c r="M176" s="142"/>
      <c r="N176" s="142"/>
      <c r="O176" s="142"/>
      <c r="P176" s="142" t="s">
        <v>260</v>
      </c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  <c r="AQ176" s="142"/>
    </row>
    <row r="177" spans="1:43" outlineLevel="1" x14ac:dyDescent="0.2">
      <c r="A177" s="160">
        <v>81</v>
      </c>
      <c r="B177" s="161" t="s">
        <v>391</v>
      </c>
      <c r="C177" s="167" t="s">
        <v>392</v>
      </c>
      <c r="D177" s="162" t="s">
        <v>286</v>
      </c>
      <c r="E177" s="163">
        <v>1</v>
      </c>
      <c r="F177" s="164"/>
      <c r="G177" s="165">
        <f>ROUND(E177*F177,2)</f>
        <v>0</v>
      </c>
      <c r="H177" s="142"/>
      <c r="I177" s="142"/>
      <c r="J177" s="142"/>
      <c r="K177" s="142"/>
      <c r="L177" s="142"/>
      <c r="M177" s="142"/>
      <c r="N177" s="142"/>
      <c r="O177" s="142"/>
      <c r="P177" s="142" t="s">
        <v>260</v>
      </c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</row>
    <row r="178" spans="1:43" ht="22.5" outlineLevel="1" x14ac:dyDescent="0.2">
      <c r="A178" s="160">
        <v>82</v>
      </c>
      <c r="B178" s="161" t="s">
        <v>393</v>
      </c>
      <c r="C178" s="167" t="s">
        <v>394</v>
      </c>
      <c r="D178" s="162" t="s">
        <v>286</v>
      </c>
      <c r="E178" s="163">
        <v>1</v>
      </c>
      <c r="F178" s="164"/>
      <c r="G178" s="165">
        <f>ROUND(E178*F178,2)</f>
        <v>0</v>
      </c>
      <c r="H178" s="142"/>
      <c r="I178" s="142"/>
      <c r="J178" s="142"/>
      <c r="K178" s="142"/>
      <c r="L178" s="142"/>
      <c r="M178" s="142"/>
      <c r="N178" s="142"/>
      <c r="O178" s="142"/>
      <c r="P178" s="142" t="s">
        <v>260</v>
      </c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  <c r="AQ178" s="142"/>
    </row>
    <row r="179" spans="1:43" outlineLevel="1" x14ac:dyDescent="0.2">
      <c r="A179" s="160">
        <v>83</v>
      </c>
      <c r="B179" s="161" t="s">
        <v>395</v>
      </c>
      <c r="C179" s="167" t="s">
        <v>396</v>
      </c>
      <c r="D179" s="162" t="s">
        <v>226</v>
      </c>
      <c r="E179" s="163">
        <v>5.0000000000000001E-3</v>
      </c>
      <c r="F179" s="164"/>
      <c r="G179" s="165">
        <f>ROUND(E179*F179,2)</f>
        <v>0</v>
      </c>
      <c r="H179" s="142"/>
      <c r="I179" s="142"/>
      <c r="J179" s="142"/>
      <c r="K179" s="142"/>
      <c r="L179" s="142"/>
      <c r="M179" s="142"/>
      <c r="N179" s="142"/>
      <c r="O179" s="142"/>
      <c r="P179" s="142" t="s">
        <v>234</v>
      </c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</row>
    <row r="180" spans="1:43" x14ac:dyDescent="0.2">
      <c r="A180" s="148" t="s">
        <v>131</v>
      </c>
      <c r="B180" s="149" t="s">
        <v>98</v>
      </c>
      <c r="C180" s="166" t="s">
        <v>99</v>
      </c>
      <c r="D180" s="150"/>
      <c r="E180" s="151"/>
      <c r="F180" s="152"/>
      <c r="G180" s="153">
        <f>SUMIF(P181:P185,"&lt;&gt;NOR",G181:G185)</f>
        <v>0</v>
      </c>
      <c r="P180" t="s">
        <v>132</v>
      </c>
    </row>
    <row r="181" spans="1:43" ht="22.5" outlineLevel="1" x14ac:dyDescent="0.2">
      <c r="A181" s="160">
        <v>84</v>
      </c>
      <c r="B181" s="161" t="s">
        <v>397</v>
      </c>
      <c r="C181" s="167" t="s">
        <v>398</v>
      </c>
      <c r="D181" s="162" t="s">
        <v>286</v>
      </c>
      <c r="E181" s="163">
        <v>1</v>
      </c>
      <c r="F181" s="164"/>
      <c r="G181" s="165">
        <f>ROUND(E181*F181,2)</f>
        <v>0</v>
      </c>
      <c r="H181" s="142"/>
      <c r="I181" s="142"/>
      <c r="J181" s="142"/>
      <c r="K181" s="142"/>
      <c r="L181" s="142"/>
      <c r="M181" s="142"/>
      <c r="N181" s="142"/>
      <c r="O181" s="142"/>
      <c r="P181" s="142" t="s">
        <v>234</v>
      </c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</row>
    <row r="182" spans="1:43" outlineLevel="1" x14ac:dyDescent="0.2">
      <c r="A182" s="160">
        <v>85</v>
      </c>
      <c r="B182" s="161" t="s">
        <v>399</v>
      </c>
      <c r="C182" s="167" t="s">
        <v>400</v>
      </c>
      <c r="D182" s="162" t="s">
        <v>286</v>
      </c>
      <c r="E182" s="163">
        <v>1</v>
      </c>
      <c r="F182" s="164"/>
      <c r="G182" s="165">
        <f>ROUND(E182*F182,2)</f>
        <v>0</v>
      </c>
      <c r="H182" s="142"/>
      <c r="I182" s="142"/>
      <c r="J182" s="142"/>
      <c r="K182" s="142"/>
      <c r="L182" s="142"/>
      <c r="M182" s="142"/>
      <c r="N182" s="142"/>
      <c r="O182" s="142"/>
      <c r="P182" s="142" t="s">
        <v>234</v>
      </c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</row>
    <row r="183" spans="1:43" outlineLevel="1" x14ac:dyDescent="0.2">
      <c r="A183" s="160">
        <v>86</v>
      </c>
      <c r="B183" s="161" t="s">
        <v>401</v>
      </c>
      <c r="C183" s="167" t="s">
        <v>402</v>
      </c>
      <c r="D183" s="162" t="s">
        <v>286</v>
      </c>
      <c r="E183" s="163">
        <v>1</v>
      </c>
      <c r="F183" s="164"/>
      <c r="G183" s="165">
        <f>ROUND(E183*F183,2)</f>
        <v>0</v>
      </c>
      <c r="H183" s="142"/>
      <c r="I183" s="142"/>
      <c r="J183" s="142"/>
      <c r="K183" s="142"/>
      <c r="L183" s="142"/>
      <c r="M183" s="142"/>
      <c r="N183" s="142"/>
      <c r="O183" s="142"/>
      <c r="P183" s="142" t="s">
        <v>234</v>
      </c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</row>
    <row r="184" spans="1:43" outlineLevel="1" x14ac:dyDescent="0.2">
      <c r="A184" s="160">
        <v>87</v>
      </c>
      <c r="B184" s="161" t="s">
        <v>403</v>
      </c>
      <c r="C184" s="167" t="s">
        <v>404</v>
      </c>
      <c r="D184" s="162" t="s">
        <v>286</v>
      </c>
      <c r="E184" s="163">
        <v>1</v>
      </c>
      <c r="F184" s="164"/>
      <c r="G184" s="165">
        <f>ROUND(E184*F184,2)</f>
        <v>0</v>
      </c>
      <c r="H184" s="142"/>
      <c r="I184" s="142"/>
      <c r="J184" s="142"/>
      <c r="K184" s="142"/>
      <c r="L184" s="142"/>
      <c r="M184" s="142"/>
      <c r="N184" s="142"/>
      <c r="O184" s="142"/>
      <c r="P184" s="142" t="s">
        <v>234</v>
      </c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</row>
    <row r="185" spans="1:43" outlineLevel="1" x14ac:dyDescent="0.2">
      <c r="A185" s="160">
        <v>88</v>
      </c>
      <c r="B185" s="161" t="s">
        <v>405</v>
      </c>
      <c r="C185" s="167" t="s">
        <v>406</v>
      </c>
      <c r="D185" s="162" t="s">
        <v>226</v>
      </c>
      <c r="E185" s="163">
        <v>0.04</v>
      </c>
      <c r="F185" s="164"/>
      <c r="G185" s="165">
        <f>ROUND(E185*F185,2)</f>
        <v>0</v>
      </c>
      <c r="H185" s="142"/>
      <c r="I185" s="142"/>
      <c r="J185" s="142"/>
      <c r="K185" s="142"/>
      <c r="L185" s="142"/>
      <c r="M185" s="142"/>
      <c r="N185" s="142"/>
      <c r="O185" s="142"/>
      <c r="P185" s="142" t="s">
        <v>234</v>
      </c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</row>
    <row r="186" spans="1:43" x14ac:dyDescent="0.2">
      <c r="A186" s="148" t="s">
        <v>131</v>
      </c>
      <c r="B186" s="149" t="s">
        <v>102</v>
      </c>
      <c r="C186" s="166" t="s">
        <v>103</v>
      </c>
      <c r="D186" s="150"/>
      <c r="E186" s="151"/>
      <c r="F186" s="152"/>
      <c r="G186" s="153">
        <f>SUMIF(P187:P195,"&lt;&gt;NOR",G187:G195)</f>
        <v>0</v>
      </c>
      <c r="P186" t="s">
        <v>132</v>
      </c>
    </row>
    <row r="187" spans="1:43" ht="22.5" outlineLevel="1" x14ac:dyDescent="0.2">
      <c r="A187" s="160">
        <v>89</v>
      </c>
      <c r="B187" s="161" t="s">
        <v>407</v>
      </c>
      <c r="C187" s="167" t="s">
        <v>408</v>
      </c>
      <c r="D187" s="162" t="s">
        <v>286</v>
      </c>
      <c r="E187" s="163">
        <v>4</v>
      </c>
      <c r="F187" s="164"/>
      <c r="G187" s="165">
        <f>ROUND(E187*F187,2)</f>
        <v>0</v>
      </c>
      <c r="H187" s="142"/>
      <c r="I187" s="142"/>
      <c r="J187" s="142"/>
      <c r="K187" s="142"/>
      <c r="L187" s="142"/>
      <c r="M187" s="142"/>
      <c r="N187" s="142"/>
      <c r="O187" s="142"/>
      <c r="P187" s="142" t="s">
        <v>234</v>
      </c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</row>
    <row r="188" spans="1:43" ht="22.5" outlineLevel="1" x14ac:dyDescent="0.2">
      <c r="A188" s="154">
        <v>90</v>
      </c>
      <c r="B188" s="155" t="s">
        <v>409</v>
      </c>
      <c r="C188" s="168" t="s">
        <v>1006</v>
      </c>
      <c r="D188" s="156" t="s">
        <v>286</v>
      </c>
      <c r="E188" s="157">
        <v>4</v>
      </c>
      <c r="F188" s="158"/>
      <c r="G188" s="159">
        <f>ROUND(E188*F188,2)</f>
        <v>0</v>
      </c>
      <c r="H188" s="142"/>
      <c r="I188" s="142"/>
      <c r="J188" s="142"/>
      <c r="K188" s="142"/>
      <c r="L188" s="142"/>
      <c r="M188" s="142"/>
      <c r="N188" s="142"/>
      <c r="O188" s="142"/>
      <c r="P188" s="142" t="s">
        <v>260</v>
      </c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</row>
    <row r="189" spans="1:43" outlineLevel="1" x14ac:dyDescent="0.2">
      <c r="A189" s="145"/>
      <c r="B189" s="146"/>
      <c r="C189" s="173" t="s">
        <v>410</v>
      </c>
      <c r="D189" s="171"/>
      <c r="E189" s="172"/>
      <c r="F189" s="147"/>
      <c r="G189" s="147"/>
      <c r="H189" s="142"/>
      <c r="I189" s="142"/>
      <c r="J189" s="142"/>
      <c r="K189" s="142"/>
      <c r="L189" s="142"/>
      <c r="M189" s="142"/>
      <c r="N189" s="142"/>
      <c r="O189" s="142"/>
      <c r="P189" s="142" t="s">
        <v>164</v>
      </c>
      <c r="Q189" s="142">
        <v>0</v>
      </c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  <c r="AQ189" s="142"/>
    </row>
    <row r="190" spans="1:43" outlineLevel="1" x14ac:dyDescent="0.2">
      <c r="A190" s="145"/>
      <c r="B190" s="146"/>
      <c r="C190" s="173" t="s">
        <v>411</v>
      </c>
      <c r="D190" s="171"/>
      <c r="E190" s="172"/>
      <c r="F190" s="147"/>
      <c r="G190" s="147"/>
      <c r="H190" s="142"/>
      <c r="I190" s="142"/>
      <c r="J190" s="142"/>
      <c r="K190" s="142"/>
      <c r="L190" s="142"/>
      <c r="M190" s="142"/>
      <c r="N190" s="142"/>
      <c r="O190" s="142"/>
      <c r="P190" s="142" t="s">
        <v>164</v>
      </c>
      <c r="Q190" s="142">
        <v>0</v>
      </c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  <c r="AQ190" s="142"/>
    </row>
    <row r="191" spans="1:43" outlineLevel="1" x14ac:dyDescent="0.2">
      <c r="A191" s="145"/>
      <c r="B191" s="146"/>
      <c r="C191" s="173" t="s">
        <v>412</v>
      </c>
      <c r="D191" s="171"/>
      <c r="E191" s="172"/>
      <c r="F191" s="147"/>
      <c r="G191" s="147"/>
      <c r="H191" s="142"/>
      <c r="I191" s="142"/>
      <c r="J191" s="142"/>
      <c r="K191" s="142"/>
      <c r="L191" s="142"/>
      <c r="M191" s="142"/>
      <c r="N191" s="142"/>
      <c r="O191" s="142"/>
      <c r="P191" s="142" t="s">
        <v>164</v>
      </c>
      <c r="Q191" s="142">
        <v>0</v>
      </c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</row>
    <row r="192" spans="1:43" outlineLevel="1" x14ac:dyDescent="0.2">
      <c r="A192" s="145"/>
      <c r="B192" s="146"/>
      <c r="C192" s="173" t="s">
        <v>413</v>
      </c>
      <c r="D192" s="171"/>
      <c r="E192" s="172">
        <v>4</v>
      </c>
      <c r="F192" s="147"/>
      <c r="G192" s="147"/>
      <c r="H192" s="142"/>
      <c r="I192" s="142"/>
      <c r="J192" s="142"/>
      <c r="K192" s="142"/>
      <c r="L192" s="142"/>
      <c r="M192" s="142"/>
      <c r="N192" s="142"/>
      <c r="O192" s="142"/>
      <c r="P192" s="142" t="s">
        <v>164</v>
      </c>
      <c r="Q192" s="142">
        <v>0</v>
      </c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</row>
    <row r="193" spans="1:43" outlineLevel="1" x14ac:dyDescent="0.2">
      <c r="A193" s="160">
        <v>91</v>
      </c>
      <c r="B193" s="161" t="s">
        <v>414</v>
      </c>
      <c r="C193" s="167" t="s">
        <v>415</v>
      </c>
      <c r="D193" s="162" t="s">
        <v>286</v>
      </c>
      <c r="E193" s="163">
        <v>4</v>
      </c>
      <c r="F193" s="164"/>
      <c r="G193" s="165">
        <f>ROUND(E193*F193,2)</f>
        <v>0</v>
      </c>
      <c r="H193" s="142"/>
      <c r="I193" s="142"/>
      <c r="J193" s="142"/>
      <c r="K193" s="142"/>
      <c r="L193" s="142"/>
      <c r="M193" s="142"/>
      <c r="N193" s="142"/>
      <c r="O193" s="142"/>
      <c r="P193" s="142" t="s">
        <v>234</v>
      </c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</row>
    <row r="194" spans="1:43" outlineLevel="1" x14ac:dyDescent="0.2">
      <c r="A194" s="160">
        <v>92</v>
      </c>
      <c r="B194" s="161" t="s">
        <v>416</v>
      </c>
      <c r="C194" s="167" t="s">
        <v>417</v>
      </c>
      <c r="D194" s="162" t="s">
        <v>286</v>
      </c>
      <c r="E194" s="163">
        <v>4</v>
      </c>
      <c r="F194" s="164"/>
      <c r="G194" s="165">
        <f>ROUND(E194*F194,2)</f>
        <v>0</v>
      </c>
      <c r="H194" s="142"/>
      <c r="I194" s="142"/>
      <c r="J194" s="142"/>
      <c r="K194" s="142"/>
      <c r="L194" s="142"/>
      <c r="M194" s="142"/>
      <c r="N194" s="142"/>
      <c r="O194" s="142"/>
      <c r="P194" s="142" t="s">
        <v>260</v>
      </c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</row>
    <row r="195" spans="1:43" outlineLevel="1" x14ac:dyDescent="0.2">
      <c r="A195" s="160">
        <v>93</v>
      </c>
      <c r="B195" s="161" t="s">
        <v>418</v>
      </c>
      <c r="C195" s="167" t="s">
        <v>419</v>
      </c>
      <c r="D195" s="162" t="s">
        <v>226</v>
      </c>
      <c r="E195" s="163">
        <v>0.06</v>
      </c>
      <c r="F195" s="164"/>
      <c r="G195" s="165">
        <f>ROUND(E195*F195,2)</f>
        <v>0</v>
      </c>
      <c r="H195" s="142"/>
      <c r="I195" s="142"/>
      <c r="J195" s="142"/>
      <c r="K195" s="142"/>
      <c r="L195" s="142"/>
      <c r="M195" s="142"/>
      <c r="N195" s="142"/>
      <c r="O195" s="142"/>
      <c r="P195" s="142" t="s">
        <v>234</v>
      </c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</row>
    <row r="196" spans="1:43" ht="25.5" x14ac:dyDescent="0.2">
      <c r="A196" s="148" t="s">
        <v>131</v>
      </c>
      <c r="B196" s="149" t="s">
        <v>104</v>
      </c>
      <c r="C196" s="166" t="s">
        <v>105</v>
      </c>
      <c r="D196" s="150"/>
      <c r="E196" s="151"/>
      <c r="F196" s="152"/>
      <c r="G196" s="153">
        <f>SUMIF(P197:P205,"&lt;&gt;NOR",G197:G205)</f>
        <v>0</v>
      </c>
      <c r="P196" t="s">
        <v>132</v>
      </c>
    </row>
    <row r="197" spans="1:43" outlineLevel="1" x14ac:dyDescent="0.2">
      <c r="A197" s="154">
        <v>94</v>
      </c>
      <c r="B197" s="155" t="s">
        <v>420</v>
      </c>
      <c r="C197" s="168" t="s">
        <v>421</v>
      </c>
      <c r="D197" s="156" t="s">
        <v>161</v>
      </c>
      <c r="E197" s="157">
        <v>7</v>
      </c>
      <c r="F197" s="158"/>
      <c r="G197" s="159">
        <f>ROUND(E197*F197,2)</f>
        <v>0</v>
      </c>
      <c r="H197" s="142"/>
      <c r="I197" s="142"/>
      <c r="J197" s="142"/>
      <c r="K197" s="142"/>
      <c r="L197" s="142"/>
      <c r="M197" s="142"/>
      <c r="N197" s="142"/>
      <c r="O197" s="142"/>
      <c r="P197" s="142" t="s">
        <v>234</v>
      </c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</row>
    <row r="198" spans="1:43" outlineLevel="1" x14ac:dyDescent="0.2">
      <c r="A198" s="145"/>
      <c r="B198" s="146"/>
      <c r="C198" s="173" t="s">
        <v>422</v>
      </c>
      <c r="D198" s="171"/>
      <c r="E198" s="172"/>
      <c r="F198" s="147"/>
      <c r="G198" s="147"/>
      <c r="H198" s="142"/>
      <c r="I198" s="142"/>
      <c r="J198" s="142"/>
      <c r="K198" s="142"/>
      <c r="L198" s="142"/>
      <c r="M198" s="142"/>
      <c r="N198" s="142"/>
      <c r="O198" s="142"/>
      <c r="P198" s="142" t="s">
        <v>164</v>
      </c>
      <c r="Q198" s="142">
        <v>0</v>
      </c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  <c r="AQ198" s="142"/>
    </row>
    <row r="199" spans="1:43" outlineLevel="1" x14ac:dyDescent="0.2">
      <c r="A199" s="145"/>
      <c r="B199" s="146"/>
      <c r="C199" s="173" t="s">
        <v>423</v>
      </c>
      <c r="D199" s="171"/>
      <c r="E199" s="172">
        <v>7</v>
      </c>
      <c r="F199" s="147"/>
      <c r="G199" s="147"/>
      <c r="H199" s="142"/>
      <c r="I199" s="142"/>
      <c r="J199" s="142"/>
      <c r="K199" s="142"/>
      <c r="L199" s="142"/>
      <c r="M199" s="142"/>
      <c r="N199" s="142"/>
      <c r="O199" s="142"/>
      <c r="P199" s="142" t="s">
        <v>164</v>
      </c>
      <c r="Q199" s="142">
        <v>0</v>
      </c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  <c r="AP199" s="142"/>
      <c r="AQ199" s="142"/>
    </row>
    <row r="200" spans="1:43" ht="22.5" outlineLevel="1" x14ac:dyDescent="0.2">
      <c r="A200" s="154">
        <v>95</v>
      </c>
      <c r="B200" s="155" t="s">
        <v>424</v>
      </c>
      <c r="C200" s="168" t="s">
        <v>425</v>
      </c>
      <c r="D200" s="156" t="s">
        <v>426</v>
      </c>
      <c r="E200" s="157">
        <v>1</v>
      </c>
      <c r="F200" s="158"/>
      <c r="G200" s="159">
        <f>ROUND(E200*F200,2)</f>
        <v>0</v>
      </c>
      <c r="H200" s="142"/>
      <c r="I200" s="142"/>
      <c r="J200" s="142"/>
      <c r="K200" s="142"/>
      <c r="L200" s="142"/>
      <c r="M200" s="142"/>
      <c r="N200" s="142"/>
      <c r="O200" s="142"/>
      <c r="P200" s="142" t="s">
        <v>260</v>
      </c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</row>
    <row r="201" spans="1:43" outlineLevel="1" x14ac:dyDescent="0.2">
      <c r="A201" s="145"/>
      <c r="B201" s="146"/>
      <c r="C201" s="173" t="s">
        <v>427</v>
      </c>
      <c r="D201" s="171"/>
      <c r="E201" s="172"/>
      <c r="F201" s="147"/>
      <c r="G201" s="147"/>
      <c r="H201" s="142"/>
      <c r="I201" s="142"/>
      <c r="J201" s="142"/>
      <c r="K201" s="142"/>
      <c r="L201" s="142"/>
      <c r="M201" s="142"/>
      <c r="N201" s="142"/>
      <c r="O201" s="142"/>
      <c r="P201" s="142" t="s">
        <v>164</v>
      </c>
      <c r="Q201" s="142">
        <v>0</v>
      </c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  <c r="AP201" s="142"/>
      <c r="AQ201" s="142"/>
    </row>
    <row r="202" spans="1:43" outlineLevel="1" x14ac:dyDescent="0.2">
      <c r="A202" s="145"/>
      <c r="B202" s="146"/>
      <c r="C202" s="173" t="s">
        <v>48</v>
      </c>
      <c r="D202" s="171"/>
      <c r="E202" s="172">
        <v>1</v>
      </c>
      <c r="F202" s="147"/>
      <c r="G202" s="147"/>
      <c r="H202" s="142"/>
      <c r="I202" s="142"/>
      <c r="J202" s="142"/>
      <c r="K202" s="142"/>
      <c r="L202" s="142"/>
      <c r="M202" s="142"/>
      <c r="N202" s="142"/>
      <c r="O202" s="142"/>
      <c r="P202" s="142" t="s">
        <v>164</v>
      </c>
      <c r="Q202" s="142">
        <v>0</v>
      </c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  <c r="AP202" s="142"/>
      <c r="AQ202" s="142"/>
    </row>
    <row r="203" spans="1:43" outlineLevel="1" x14ac:dyDescent="0.2">
      <c r="A203" s="160">
        <v>96</v>
      </c>
      <c r="B203" s="161" t="s">
        <v>428</v>
      </c>
      <c r="C203" s="167" t="s">
        <v>429</v>
      </c>
      <c r="D203" s="162" t="s">
        <v>286</v>
      </c>
      <c r="E203" s="163">
        <v>1</v>
      </c>
      <c r="F203" s="164"/>
      <c r="G203" s="165">
        <f>ROUND(E203*F203,2)</f>
        <v>0</v>
      </c>
      <c r="H203" s="142"/>
      <c r="I203" s="142"/>
      <c r="J203" s="142"/>
      <c r="K203" s="142"/>
      <c r="L203" s="142"/>
      <c r="M203" s="142"/>
      <c r="N203" s="142"/>
      <c r="O203" s="142"/>
      <c r="P203" s="142" t="s">
        <v>234</v>
      </c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</row>
    <row r="204" spans="1:43" outlineLevel="1" x14ac:dyDescent="0.2">
      <c r="A204" s="160">
        <v>97</v>
      </c>
      <c r="B204" s="161" t="s">
        <v>430</v>
      </c>
      <c r="C204" s="167" t="s">
        <v>431</v>
      </c>
      <c r="D204" s="162" t="s">
        <v>286</v>
      </c>
      <c r="E204" s="163">
        <v>1</v>
      </c>
      <c r="F204" s="164"/>
      <c r="G204" s="165">
        <f>ROUND(E204*F204,2)</f>
        <v>0</v>
      </c>
      <c r="H204" s="142"/>
      <c r="I204" s="142"/>
      <c r="J204" s="142"/>
      <c r="K204" s="142"/>
      <c r="L204" s="142"/>
      <c r="M204" s="142"/>
      <c r="N204" s="142"/>
      <c r="O204" s="142"/>
      <c r="P204" s="142" t="s">
        <v>260</v>
      </c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</row>
    <row r="205" spans="1:43" outlineLevel="1" x14ac:dyDescent="0.2">
      <c r="A205" s="160">
        <v>98</v>
      </c>
      <c r="B205" s="161" t="s">
        <v>432</v>
      </c>
      <c r="C205" s="167" t="s">
        <v>433</v>
      </c>
      <c r="D205" s="162" t="s">
        <v>226</v>
      </c>
      <c r="E205" s="163">
        <v>0.08</v>
      </c>
      <c r="F205" s="164"/>
      <c r="G205" s="165">
        <f>ROUND(E205*F205,2)</f>
        <v>0</v>
      </c>
      <c r="H205" s="142"/>
      <c r="I205" s="142"/>
      <c r="J205" s="142"/>
      <c r="K205" s="142"/>
      <c r="L205" s="142"/>
      <c r="M205" s="142"/>
      <c r="N205" s="142"/>
      <c r="O205" s="142"/>
      <c r="P205" s="142" t="s">
        <v>234</v>
      </c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  <c r="AP205" s="142"/>
      <c r="AQ205" s="142"/>
    </row>
    <row r="206" spans="1:43" x14ac:dyDescent="0.2">
      <c r="A206" s="148" t="s">
        <v>131</v>
      </c>
      <c r="B206" s="149" t="s">
        <v>106</v>
      </c>
      <c r="C206" s="166" t="s">
        <v>107</v>
      </c>
      <c r="D206" s="150"/>
      <c r="E206" s="151"/>
      <c r="F206" s="152"/>
      <c r="G206" s="153">
        <f>SUMIF(P207:P220,"&lt;&gt;NOR",G207:G220)</f>
        <v>0</v>
      </c>
      <c r="P206" t="s">
        <v>132</v>
      </c>
    </row>
    <row r="207" spans="1:43" outlineLevel="1" x14ac:dyDescent="0.2">
      <c r="A207" s="154">
        <v>99</v>
      </c>
      <c r="B207" s="155" t="s">
        <v>434</v>
      </c>
      <c r="C207" s="168" t="s">
        <v>435</v>
      </c>
      <c r="D207" s="156" t="s">
        <v>161</v>
      </c>
      <c r="E207" s="157">
        <v>17.41</v>
      </c>
      <c r="F207" s="158"/>
      <c r="G207" s="159">
        <f>ROUND(E207*F207,2)</f>
        <v>0</v>
      </c>
      <c r="H207" s="142"/>
      <c r="I207" s="142"/>
      <c r="J207" s="142"/>
      <c r="K207" s="142"/>
      <c r="L207" s="142"/>
      <c r="M207" s="142"/>
      <c r="N207" s="142"/>
      <c r="O207" s="142"/>
      <c r="P207" s="142" t="s">
        <v>234</v>
      </c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</row>
    <row r="208" spans="1:43" outlineLevel="1" x14ac:dyDescent="0.2">
      <c r="A208" s="145"/>
      <c r="B208" s="146"/>
      <c r="C208" s="173" t="s">
        <v>254</v>
      </c>
      <c r="D208" s="171"/>
      <c r="E208" s="172"/>
      <c r="F208" s="147"/>
      <c r="G208" s="147"/>
      <c r="H208" s="142"/>
      <c r="I208" s="142"/>
      <c r="J208" s="142"/>
      <c r="K208" s="142"/>
      <c r="L208" s="142"/>
      <c r="M208" s="142"/>
      <c r="N208" s="142"/>
      <c r="O208" s="142"/>
      <c r="P208" s="142" t="s">
        <v>164</v>
      </c>
      <c r="Q208" s="142">
        <v>0</v>
      </c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/>
    </row>
    <row r="209" spans="1:43" outlineLevel="1" x14ac:dyDescent="0.2">
      <c r="A209" s="145"/>
      <c r="B209" s="146"/>
      <c r="C209" s="173" t="s">
        <v>179</v>
      </c>
      <c r="D209" s="171"/>
      <c r="E209" s="172"/>
      <c r="F209" s="147"/>
      <c r="G209" s="147"/>
      <c r="H209" s="142"/>
      <c r="I209" s="142"/>
      <c r="J209" s="142"/>
      <c r="K209" s="142"/>
      <c r="L209" s="142"/>
      <c r="M209" s="142"/>
      <c r="N209" s="142"/>
      <c r="O209" s="142"/>
      <c r="P209" s="142" t="s">
        <v>164</v>
      </c>
      <c r="Q209" s="142">
        <v>0</v>
      </c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</row>
    <row r="210" spans="1:43" outlineLevel="1" x14ac:dyDescent="0.2">
      <c r="A210" s="145"/>
      <c r="B210" s="146"/>
      <c r="C210" s="173" t="s">
        <v>255</v>
      </c>
      <c r="D210" s="171"/>
      <c r="E210" s="172"/>
      <c r="F210" s="147"/>
      <c r="G210" s="147"/>
      <c r="H210" s="142"/>
      <c r="I210" s="142"/>
      <c r="J210" s="142"/>
      <c r="K210" s="142"/>
      <c r="L210" s="142"/>
      <c r="M210" s="142"/>
      <c r="N210" s="142"/>
      <c r="O210" s="142"/>
      <c r="P210" s="142" t="s">
        <v>164</v>
      </c>
      <c r="Q210" s="142">
        <v>0</v>
      </c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</row>
    <row r="211" spans="1:43" outlineLevel="1" x14ac:dyDescent="0.2">
      <c r="A211" s="145"/>
      <c r="B211" s="146"/>
      <c r="C211" s="173" t="s">
        <v>256</v>
      </c>
      <c r="D211" s="171"/>
      <c r="E211" s="172"/>
      <c r="F211" s="147"/>
      <c r="G211" s="147"/>
      <c r="H211" s="142"/>
      <c r="I211" s="142"/>
      <c r="J211" s="142"/>
      <c r="K211" s="142"/>
      <c r="L211" s="142"/>
      <c r="M211" s="142"/>
      <c r="N211" s="142"/>
      <c r="O211" s="142"/>
      <c r="P211" s="142" t="s">
        <v>164</v>
      </c>
      <c r="Q211" s="142">
        <v>0</v>
      </c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</row>
    <row r="212" spans="1:43" outlineLevel="1" x14ac:dyDescent="0.2">
      <c r="A212" s="145"/>
      <c r="B212" s="146"/>
      <c r="C212" s="173" t="s">
        <v>257</v>
      </c>
      <c r="D212" s="171"/>
      <c r="E212" s="172">
        <v>17.41</v>
      </c>
      <c r="F212" s="147"/>
      <c r="G212" s="147"/>
      <c r="H212" s="142"/>
      <c r="I212" s="142"/>
      <c r="J212" s="142"/>
      <c r="K212" s="142"/>
      <c r="L212" s="142"/>
      <c r="M212" s="142"/>
      <c r="N212" s="142"/>
      <c r="O212" s="142"/>
      <c r="P212" s="142" t="s">
        <v>164</v>
      </c>
      <c r="Q212" s="142">
        <v>0</v>
      </c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</row>
    <row r="213" spans="1:43" ht="22.5" outlineLevel="1" x14ac:dyDescent="0.2">
      <c r="A213" s="154">
        <v>100</v>
      </c>
      <c r="B213" s="155" t="s">
        <v>436</v>
      </c>
      <c r="C213" s="168" t="s">
        <v>437</v>
      </c>
      <c r="D213" s="156" t="s">
        <v>161</v>
      </c>
      <c r="E213" s="157">
        <v>17.760000000000002</v>
      </c>
      <c r="F213" s="158"/>
      <c r="G213" s="159">
        <f>ROUND(E213*F213,2)</f>
        <v>0</v>
      </c>
      <c r="H213" s="142"/>
      <c r="I213" s="142"/>
      <c r="J213" s="142"/>
      <c r="K213" s="142"/>
      <c r="L213" s="142"/>
      <c r="M213" s="142"/>
      <c r="N213" s="142"/>
      <c r="O213" s="142"/>
      <c r="P213" s="142" t="s">
        <v>260</v>
      </c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</row>
    <row r="214" spans="1:43" outlineLevel="1" x14ac:dyDescent="0.2">
      <c r="A214" s="145"/>
      <c r="B214" s="146"/>
      <c r="C214" s="173" t="s">
        <v>254</v>
      </c>
      <c r="D214" s="171"/>
      <c r="E214" s="172"/>
      <c r="F214" s="147"/>
      <c r="G214" s="147"/>
      <c r="H214" s="142"/>
      <c r="I214" s="142"/>
      <c r="J214" s="142"/>
      <c r="K214" s="142"/>
      <c r="L214" s="142"/>
      <c r="M214" s="142"/>
      <c r="N214" s="142"/>
      <c r="O214" s="142"/>
      <c r="P214" s="142" t="s">
        <v>164</v>
      </c>
      <c r="Q214" s="142">
        <v>0</v>
      </c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</row>
    <row r="215" spans="1:43" outlineLevel="1" x14ac:dyDescent="0.2">
      <c r="A215" s="145"/>
      <c r="B215" s="146"/>
      <c r="C215" s="173" t="s">
        <v>179</v>
      </c>
      <c r="D215" s="171"/>
      <c r="E215" s="172"/>
      <c r="F215" s="147"/>
      <c r="G215" s="147"/>
      <c r="H215" s="142"/>
      <c r="I215" s="142"/>
      <c r="J215" s="142"/>
      <c r="K215" s="142"/>
      <c r="L215" s="142"/>
      <c r="M215" s="142"/>
      <c r="N215" s="142"/>
      <c r="O215" s="142"/>
      <c r="P215" s="142" t="s">
        <v>164</v>
      </c>
      <c r="Q215" s="142">
        <v>0</v>
      </c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</row>
    <row r="216" spans="1:43" outlineLevel="1" x14ac:dyDescent="0.2">
      <c r="A216" s="145"/>
      <c r="B216" s="146"/>
      <c r="C216" s="173" t="s">
        <v>255</v>
      </c>
      <c r="D216" s="171"/>
      <c r="E216" s="172"/>
      <c r="F216" s="147"/>
      <c r="G216" s="147"/>
      <c r="H216" s="142"/>
      <c r="I216" s="142"/>
      <c r="J216" s="142"/>
      <c r="K216" s="142"/>
      <c r="L216" s="142"/>
      <c r="M216" s="142"/>
      <c r="N216" s="142"/>
      <c r="O216" s="142"/>
      <c r="P216" s="142" t="s">
        <v>164</v>
      </c>
      <c r="Q216" s="142">
        <v>0</v>
      </c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2"/>
      <c r="AP216" s="142"/>
      <c r="AQ216" s="142"/>
    </row>
    <row r="217" spans="1:43" outlineLevel="1" x14ac:dyDescent="0.2">
      <c r="A217" s="145"/>
      <c r="B217" s="146"/>
      <c r="C217" s="173" t="s">
        <v>256</v>
      </c>
      <c r="D217" s="171"/>
      <c r="E217" s="172"/>
      <c r="F217" s="147"/>
      <c r="G217" s="147"/>
      <c r="H217" s="142"/>
      <c r="I217" s="142"/>
      <c r="J217" s="142"/>
      <c r="K217" s="142"/>
      <c r="L217" s="142"/>
      <c r="M217" s="142"/>
      <c r="N217" s="142"/>
      <c r="O217" s="142"/>
      <c r="P217" s="142" t="s">
        <v>164</v>
      </c>
      <c r="Q217" s="142">
        <v>0</v>
      </c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  <c r="AP217" s="142"/>
      <c r="AQ217" s="142"/>
    </row>
    <row r="218" spans="1:43" outlineLevel="1" x14ac:dyDescent="0.2">
      <c r="A218" s="145"/>
      <c r="B218" s="146"/>
      <c r="C218" s="173" t="s">
        <v>261</v>
      </c>
      <c r="D218" s="171"/>
      <c r="E218" s="172"/>
      <c r="F218" s="147"/>
      <c r="G218" s="147"/>
      <c r="H218" s="142"/>
      <c r="I218" s="142"/>
      <c r="J218" s="142"/>
      <c r="K218" s="142"/>
      <c r="L218" s="142"/>
      <c r="M218" s="142"/>
      <c r="N218" s="142"/>
      <c r="O218" s="142"/>
      <c r="P218" s="142" t="s">
        <v>164</v>
      </c>
      <c r="Q218" s="142">
        <v>0</v>
      </c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2"/>
      <c r="AP218" s="142"/>
      <c r="AQ218" s="142"/>
    </row>
    <row r="219" spans="1:43" outlineLevel="1" x14ac:dyDescent="0.2">
      <c r="A219" s="145"/>
      <c r="B219" s="146"/>
      <c r="C219" s="173" t="s">
        <v>262</v>
      </c>
      <c r="D219" s="171"/>
      <c r="E219" s="172">
        <v>17.760000000000002</v>
      </c>
      <c r="F219" s="147"/>
      <c r="G219" s="147"/>
      <c r="H219" s="142"/>
      <c r="I219" s="142"/>
      <c r="J219" s="142"/>
      <c r="K219" s="142"/>
      <c r="L219" s="142"/>
      <c r="M219" s="142"/>
      <c r="N219" s="142"/>
      <c r="O219" s="142"/>
      <c r="P219" s="142" t="s">
        <v>164</v>
      </c>
      <c r="Q219" s="142">
        <v>0</v>
      </c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2"/>
      <c r="AP219" s="142"/>
      <c r="AQ219" s="142"/>
    </row>
    <row r="220" spans="1:43" outlineLevel="1" x14ac:dyDescent="0.2">
      <c r="A220" s="160">
        <v>101</v>
      </c>
      <c r="B220" s="161" t="s">
        <v>438</v>
      </c>
      <c r="C220" s="167" t="s">
        <v>439</v>
      </c>
      <c r="D220" s="162" t="s">
        <v>226</v>
      </c>
      <c r="E220" s="163">
        <v>0.43</v>
      </c>
      <c r="F220" s="164"/>
      <c r="G220" s="165">
        <f>ROUND(E220*F220,2)</f>
        <v>0</v>
      </c>
      <c r="H220" s="142"/>
      <c r="I220" s="142"/>
      <c r="J220" s="142"/>
      <c r="K220" s="142"/>
      <c r="L220" s="142"/>
      <c r="M220" s="142"/>
      <c r="N220" s="142"/>
      <c r="O220" s="142"/>
      <c r="P220" s="142" t="s">
        <v>234</v>
      </c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  <c r="AG220" s="142"/>
      <c r="AH220" s="142"/>
      <c r="AI220" s="142"/>
      <c r="AJ220" s="142"/>
      <c r="AK220" s="142"/>
      <c r="AL220" s="142"/>
      <c r="AM220" s="142"/>
      <c r="AN220" s="142"/>
      <c r="AO220" s="142"/>
      <c r="AP220" s="142"/>
      <c r="AQ220" s="142"/>
    </row>
    <row r="221" spans="1:43" x14ac:dyDescent="0.2">
      <c r="A221" s="148" t="s">
        <v>131</v>
      </c>
      <c r="B221" s="149" t="s">
        <v>110</v>
      </c>
      <c r="C221" s="166" t="s">
        <v>111</v>
      </c>
      <c r="D221" s="150"/>
      <c r="E221" s="151"/>
      <c r="F221" s="152"/>
      <c r="G221" s="153">
        <f>SUMIF(P222:P275,"&lt;&gt;NOR",G222:G275)</f>
        <v>0</v>
      </c>
      <c r="P221" t="s">
        <v>132</v>
      </c>
    </row>
    <row r="222" spans="1:43" outlineLevel="1" x14ac:dyDescent="0.2">
      <c r="A222" s="154">
        <v>102</v>
      </c>
      <c r="B222" s="155" t="s">
        <v>440</v>
      </c>
      <c r="C222" s="168" t="s">
        <v>441</v>
      </c>
      <c r="D222" s="156" t="s">
        <v>161</v>
      </c>
      <c r="E222" s="157">
        <v>42.56</v>
      </c>
      <c r="F222" s="158"/>
      <c r="G222" s="159">
        <f>ROUND(E222*F222,2)</f>
        <v>0</v>
      </c>
      <c r="H222" s="142"/>
      <c r="I222" s="142"/>
      <c r="J222" s="142"/>
      <c r="K222" s="142"/>
      <c r="L222" s="142"/>
      <c r="M222" s="142"/>
      <c r="N222" s="142"/>
      <c r="O222" s="142"/>
      <c r="P222" s="142" t="s">
        <v>442</v>
      </c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  <c r="AQ222" s="142"/>
    </row>
    <row r="223" spans="1:43" outlineLevel="1" x14ac:dyDescent="0.2">
      <c r="A223" s="145"/>
      <c r="B223" s="146"/>
      <c r="C223" s="173" t="s">
        <v>443</v>
      </c>
      <c r="D223" s="171"/>
      <c r="E223" s="172"/>
      <c r="F223" s="147"/>
      <c r="G223" s="147"/>
      <c r="H223" s="142"/>
      <c r="I223" s="142"/>
      <c r="J223" s="142"/>
      <c r="K223" s="142"/>
      <c r="L223" s="142"/>
      <c r="M223" s="142"/>
      <c r="N223" s="142"/>
      <c r="O223" s="142"/>
      <c r="P223" s="142" t="s">
        <v>164</v>
      </c>
      <c r="Q223" s="142">
        <v>0</v>
      </c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  <c r="AQ223" s="142"/>
    </row>
    <row r="224" spans="1:43" outlineLevel="1" x14ac:dyDescent="0.2">
      <c r="A224" s="145"/>
      <c r="B224" s="146"/>
      <c r="C224" s="173" t="s">
        <v>444</v>
      </c>
      <c r="D224" s="171"/>
      <c r="E224" s="172"/>
      <c r="F224" s="147"/>
      <c r="G224" s="147"/>
      <c r="H224" s="142"/>
      <c r="I224" s="142"/>
      <c r="J224" s="142"/>
      <c r="K224" s="142"/>
      <c r="L224" s="142"/>
      <c r="M224" s="142"/>
      <c r="N224" s="142"/>
      <c r="O224" s="142"/>
      <c r="P224" s="142" t="s">
        <v>164</v>
      </c>
      <c r="Q224" s="142">
        <v>0</v>
      </c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2"/>
      <c r="AO224" s="142"/>
      <c r="AP224" s="142"/>
      <c r="AQ224" s="142"/>
    </row>
    <row r="225" spans="1:43" outlineLevel="1" x14ac:dyDescent="0.2">
      <c r="A225" s="145"/>
      <c r="B225" s="146"/>
      <c r="C225" s="173" t="s">
        <v>445</v>
      </c>
      <c r="D225" s="171"/>
      <c r="E225" s="172"/>
      <c r="F225" s="147"/>
      <c r="G225" s="147"/>
      <c r="H225" s="142"/>
      <c r="I225" s="142"/>
      <c r="J225" s="142"/>
      <c r="K225" s="142"/>
      <c r="L225" s="142"/>
      <c r="M225" s="142"/>
      <c r="N225" s="142"/>
      <c r="O225" s="142"/>
      <c r="P225" s="142" t="s">
        <v>164</v>
      </c>
      <c r="Q225" s="142">
        <v>0</v>
      </c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Q225" s="142"/>
    </row>
    <row r="226" spans="1:43" outlineLevel="1" x14ac:dyDescent="0.2">
      <c r="A226" s="145"/>
      <c r="B226" s="146"/>
      <c r="C226" s="173" t="s">
        <v>446</v>
      </c>
      <c r="D226" s="171"/>
      <c r="E226" s="172"/>
      <c r="F226" s="147"/>
      <c r="G226" s="147"/>
      <c r="H226" s="142"/>
      <c r="I226" s="142"/>
      <c r="J226" s="142"/>
      <c r="K226" s="142"/>
      <c r="L226" s="142"/>
      <c r="M226" s="142"/>
      <c r="N226" s="142"/>
      <c r="O226" s="142"/>
      <c r="P226" s="142" t="s">
        <v>164</v>
      </c>
      <c r="Q226" s="142">
        <v>0</v>
      </c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</row>
    <row r="227" spans="1:43" outlineLevel="1" x14ac:dyDescent="0.2">
      <c r="A227" s="145"/>
      <c r="B227" s="146"/>
      <c r="C227" s="173" t="s">
        <v>447</v>
      </c>
      <c r="D227" s="171"/>
      <c r="E227" s="172"/>
      <c r="F227" s="147"/>
      <c r="G227" s="147"/>
      <c r="H227" s="142"/>
      <c r="I227" s="142"/>
      <c r="J227" s="142"/>
      <c r="K227" s="142"/>
      <c r="L227" s="142"/>
      <c r="M227" s="142"/>
      <c r="N227" s="142"/>
      <c r="O227" s="142"/>
      <c r="P227" s="142" t="s">
        <v>164</v>
      </c>
      <c r="Q227" s="142">
        <v>0</v>
      </c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  <c r="AQ227" s="142"/>
    </row>
    <row r="228" spans="1:43" outlineLevel="1" x14ac:dyDescent="0.2">
      <c r="A228" s="145"/>
      <c r="B228" s="146"/>
      <c r="C228" s="173" t="s">
        <v>448</v>
      </c>
      <c r="D228" s="171"/>
      <c r="E228" s="172"/>
      <c r="F228" s="147"/>
      <c r="G228" s="147"/>
      <c r="H228" s="142"/>
      <c r="I228" s="142"/>
      <c r="J228" s="142"/>
      <c r="K228" s="142"/>
      <c r="L228" s="142"/>
      <c r="M228" s="142"/>
      <c r="N228" s="142"/>
      <c r="O228" s="142"/>
      <c r="P228" s="142" t="s">
        <v>164</v>
      </c>
      <c r="Q228" s="142">
        <v>0</v>
      </c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  <c r="AP228" s="142"/>
      <c r="AQ228" s="142"/>
    </row>
    <row r="229" spans="1:43" outlineLevel="1" x14ac:dyDescent="0.2">
      <c r="A229" s="145"/>
      <c r="B229" s="146"/>
      <c r="C229" s="173" t="s">
        <v>449</v>
      </c>
      <c r="D229" s="171"/>
      <c r="E229" s="172">
        <v>42.56</v>
      </c>
      <c r="F229" s="147"/>
      <c r="G229" s="147"/>
      <c r="H229" s="142"/>
      <c r="I229" s="142"/>
      <c r="J229" s="142"/>
      <c r="K229" s="142"/>
      <c r="L229" s="142"/>
      <c r="M229" s="142"/>
      <c r="N229" s="142"/>
      <c r="O229" s="142"/>
      <c r="P229" s="142" t="s">
        <v>164</v>
      </c>
      <c r="Q229" s="142">
        <v>0</v>
      </c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42"/>
      <c r="AJ229" s="142"/>
      <c r="AK229" s="142"/>
      <c r="AL229" s="142"/>
      <c r="AM229" s="142"/>
      <c r="AN229" s="142"/>
      <c r="AO229" s="142"/>
      <c r="AP229" s="142"/>
      <c r="AQ229" s="142"/>
    </row>
    <row r="230" spans="1:43" outlineLevel="1" x14ac:dyDescent="0.2">
      <c r="A230" s="154">
        <v>103</v>
      </c>
      <c r="B230" s="155" t="s">
        <v>450</v>
      </c>
      <c r="C230" s="168" t="s">
        <v>451</v>
      </c>
      <c r="D230" s="156" t="s">
        <v>161</v>
      </c>
      <c r="E230" s="157">
        <v>39.28</v>
      </c>
      <c r="F230" s="158"/>
      <c r="G230" s="159">
        <f>ROUND(E230*F230,2)</f>
        <v>0</v>
      </c>
      <c r="H230" s="142"/>
      <c r="I230" s="142"/>
      <c r="J230" s="142"/>
      <c r="K230" s="142"/>
      <c r="L230" s="142"/>
      <c r="M230" s="142"/>
      <c r="N230" s="142"/>
      <c r="O230" s="142"/>
      <c r="P230" s="142" t="s">
        <v>234</v>
      </c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42"/>
      <c r="AG230" s="142"/>
      <c r="AH230" s="142"/>
      <c r="AI230" s="142"/>
      <c r="AJ230" s="142"/>
      <c r="AK230" s="142"/>
      <c r="AL230" s="142"/>
      <c r="AM230" s="142"/>
      <c r="AN230" s="142"/>
      <c r="AO230" s="142"/>
      <c r="AP230" s="142"/>
      <c r="AQ230" s="142"/>
    </row>
    <row r="231" spans="1:43" outlineLevel="1" x14ac:dyDescent="0.2">
      <c r="A231" s="145"/>
      <c r="B231" s="146"/>
      <c r="C231" s="173" t="s">
        <v>452</v>
      </c>
      <c r="D231" s="171"/>
      <c r="E231" s="172"/>
      <c r="F231" s="147"/>
      <c r="G231" s="147"/>
      <c r="H231" s="142"/>
      <c r="I231" s="142"/>
      <c r="J231" s="142"/>
      <c r="K231" s="142"/>
      <c r="L231" s="142"/>
      <c r="M231" s="142"/>
      <c r="N231" s="142"/>
      <c r="O231" s="142"/>
      <c r="P231" s="142" t="s">
        <v>164</v>
      </c>
      <c r="Q231" s="142">
        <v>0</v>
      </c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2"/>
      <c r="AF231" s="142"/>
      <c r="AG231" s="142"/>
      <c r="AH231" s="142"/>
      <c r="AI231" s="142"/>
      <c r="AJ231" s="142"/>
      <c r="AK231" s="142"/>
      <c r="AL231" s="142"/>
      <c r="AM231" s="142"/>
      <c r="AN231" s="142"/>
      <c r="AO231" s="142"/>
      <c r="AP231" s="142"/>
      <c r="AQ231" s="142"/>
    </row>
    <row r="232" spans="1:43" outlineLevel="1" x14ac:dyDescent="0.2">
      <c r="A232" s="145"/>
      <c r="B232" s="146"/>
      <c r="C232" s="173" t="s">
        <v>453</v>
      </c>
      <c r="D232" s="171"/>
      <c r="E232" s="172"/>
      <c r="F232" s="147"/>
      <c r="G232" s="147"/>
      <c r="H232" s="142"/>
      <c r="I232" s="142"/>
      <c r="J232" s="142"/>
      <c r="K232" s="142"/>
      <c r="L232" s="142"/>
      <c r="M232" s="142"/>
      <c r="N232" s="142"/>
      <c r="O232" s="142"/>
      <c r="P232" s="142" t="s">
        <v>164</v>
      </c>
      <c r="Q232" s="142">
        <v>0</v>
      </c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42"/>
      <c r="AG232" s="142"/>
      <c r="AH232" s="142"/>
      <c r="AI232" s="142"/>
      <c r="AJ232" s="142"/>
      <c r="AK232" s="142"/>
      <c r="AL232" s="142"/>
      <c r="AM232" s="142"/>
      <c r="AN232" s="142"/>
      <c r="AO232" s="142"/>
      <c r="AP232" s="142"/>
      <c r="AQ232" s="142"/>
    </row>
    <row r="233" spans="1:43" ht="22.5" outlineLevel="1" x14ac:dyDescent="0.2">
      <c r="A233" s="145"/>
      <c r="B233" s="146"/>
      <c r="C233" s="173" t="s">
        <v>454</v>
      </c>
      <c r="D233" s="171"/>
      <c r="E233" s="172"/>
      <c r="F233" s="147"/>
      <c r="G233" s="147"/>
      <c r="H233" s="142"/>
      <c r="I233" s="142"/>
      <c r="J233" s="142"/>
      <c r="K233" s="142"/>
      <c r="L233" s="142"/>
      <c r="M233" s="142"/>
      <c r="N233" s="142"/>
      <c r="O233" s="142"/>
      <c r="P233" s="142" t="s">
        <v>164</v>
      </c>
      <c r="Q233" s="142">
        <v>0</v>
      </c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  <c r="AJ233" s="142"/>
      <c r="AK233" s="142"/>
      <c r="AL233" s="142"/>
      <c r="AM233" s="142"/>
      <c r="AN233" s="142"/>
      <c r="AO233" s="142"/>
      <c r="AP233" s="142"/>
      <c r="AQ233" s="142"/>
    </row>
    <row r="234" spans="1:43" outlineLevel="1" x14ac:dyDescent="0.2">
      <c r="A234" s="145"/>
      <c r="B234" s="146"/>
      <c r="C234" s="173" t="s">
        <v>455</v>
      </c>
      <c r="D234" s="171"/>
      <c r="E234" s="172"/>
      <c r="F234" s="147"/>
      <c r="G234" s="147"/>
      <c r="H234" s="142"/>
      <c r="I234" s="142"/>
      <c r="J234" s="142"/>
      <c r="K234" s="142"/>
      <c r="L234" s="142"/>
      <c r="M234" s="142"/>
      <c r="N234" s="142"/>
      <c r="O234" s="142"/>
      <c r="P234" s="142" t="s">
        <v>164</v>
      </c>
      <c r="Q234" s="142">
        <v>0</v>
      </c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  <c r="AJ234" s="142"/>
      <c r="AK234" s="142"/>
      <c r="AL234" s="142"/>
      <c r="AM234" s="142"/>
      <c r="AN234" s="142"/>
      <c r="AO234" s="142"/>
      <c r="AP234" s="142"/>
      <c r="AQ234" s="142"/>
    </row>
    <row r="235" spans="1:43" outlineLevel="1" x14ac:dyDescent="0.2">
      <c r="A235" s="145"/>
      <c r="B235" s="146"/>
      <c r="C235" s="173" t="s">
        <v>456</v>
      </c>
      <c r="D235" s="171"/>
      <c r="E235" s="172">
        <v>39.28</v>
      </c>
      <c r="F235" s="147"/>
      <c r="G235" s="147"/>
      <c r="H235" s="142"/>
      <c r="I235" s="142"/>
      <c r="J235" s="142"/>
      <c r="K235" s="142"/>
      <c r="L235" s="142"/>
      <c r="M235" s="142"/>
      <c r="N235" s="142"/>
      <c r="O235" s="142"/>
      <c r="P235" s="142" t="s">
        <v>164</v>
      </c>
      <c r="Q235" s="142">
        <v>0</v>
      </c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  <c r="AJ235" s="142"/>
      <c r="AK235" s="142"/>
      <c r="AL235" s="142"/>
      <c r="AM235" s="142"/>
      <c r="AN235" s="142"/>
      <c r="AO235" s="142"/>
      <c r="AP235" s="142"/>
      <c r="AQ235" s="142"/>
    </row>
    <row r="236" spans="1:43" ht="22.5" outlineLevel="1" x14ac:dyDescent="0.2">
      <c r="A236" s="154">
        <v>104</v>
      </c>
      <c r="B236" s="155" t="s">
        <v>457</v>
      </c>
      <c r="C236" s="168" t="s">
        <v>458</v>
      </c>
      <c r="D236" s="156" t="s">
        <v>286</v>
      </c>
      <c r="E236" s="157">
        <v>8</v>
      </c>
      <c r="F236" s="158"/>
      <c r="G236" s="159">
        <f>ROUND(E236*F236,2)</f>
        <v>0</v>
      </c>
      <c r="H236" s="142"/>
      <c r="I236" s="142"/>
      <c r="J236" s="142"/>
      <c r="K236" s="142"/>
      <c r="L236" s="142"/>
      <c r="M236" s="142"/>
      <c r="N236" s="142"/>
      <c r="O236" s="142"/>
      <c r="P236" s="142" t="s">
        <v>234</v>
      </c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  <c r="AJ236" s="142"/>
      <c r="AK236" s="142"/>
      <c r="AL236" s="142"/>
      <c r="AM236" s="142"/>
      <c r="AN236" s="142"/>
      <c r="AO236" s="142"/>
      <c r="AP236" s="142"/>
      <c r="AQ236" s="142"/>
    </row>
    <row r="237" spans="1:43" outlineLevel="1" x14ac:dyDescent="0.2">
      <c r="A237" s="145"/>
      <c r="B237" s="146"/>
      <c r="C237" s="173" t="s">
        <v>459</v>
      </c>
      <c r="D237" s="171"/>
      <c r="E237" s="172"/>
      <c r="F237" s="147"/>
      <c r="G237" s="147"/>
      <c r="H237" s="142"/>
      <c r="I237" s="142"/>
      <c r="J237" s="142"/>
      <c r="K237" s="142"/>
      <c r="L237" s="142"/>
      <c r="M237" s="142"/>
      <c r="N237" s="142"/>
      <c r="O237" s="142"/>
      <c r="P237" s="142" t="s">
        <v>164</v>
      </c>
      <c r="Q237" s="142">
        <v>0</v>
      </c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  <c r="AJ237" s="142"/>
      <c r="AK237" s="142"/>
      <c r="AL237" s="142"/>
      <c r="AM237" s="142"/>
      <c r="AN237" s="142"/>
      <c r="AO237" s="142"/>
      <c r="AP237" s="142"/>
      <c r="AQ237" s="142"/>
    </row>
    <row r="238" spans="1:43" outlineLevel="1" x14ac:dyDescent="0.2">
      <c r="A238" s="145"/>
      <c r="B238" s="146"/>
      <c r="C238" s="173" t="s">
        <v>460</v>
      </c>
      <c r="D238" s="171"/>
      <c r="E238" s="172"/>
      <c r="F238" s="147"/>
      <c r="G238" s="147"/>
      <c r="H238" s="142"/>
      <c r="I238" s="142"/>
      <c r="J238" s="142"/>
      <c r="K238" s="142"/>
      <c r="L238" s="142"/>
      <c r="M238" s="142"/>
      <c r="N238" s="142"/>
      <c r="O238" s="142"/>
      <c r="P238" s="142" t="s">
        <v>164</v>
      </c>
      <c r="Q238" s="142">
        <v>0</v>
      </c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  <c r="AG238" s="142"/>
      <c r="AH238" s="142"/>
      <c r="AI238" s="142"/>
      <c r="AJ238" s="142"/>
      <c r="AK238" s="142"/>
      <c r="AL238" s="142"/>
      <c r="AM238" s="142"/>
      <c r="AN238" s="142"/>
      <c r="AO238" s="142"/>
      <c r="AP238" s="142"/>
      <c r="AQ238" s="142"/>
    </row>
    <row r="239" spans="1:43" outlineLevel="1" x14ac:dyDescent="0.2">
      <c r="A239" s="145"/>
      <c r="B239" s="146"/>
      <c r="C239" s="173" t="s">
        <v>461</v>
      </c>
      <c r="D239" s="171"/>
      <c r="E239" s="172"/>
      <c r="F239" s="147"/>
      <c r="G239" s="147"/>
      <c r="H239" s="142"/>
      <c r="I239" s="142"/>
      <c r="J239" s="142"/>
      <c r="K239" s="142"/>
      <c r="L239" s="142"/>
      <c r="M239" s="142"/>
      <c r="N239" s="142"/>
      <c r="O239" s="142"/>
      <c r="P239" s="142" t="s">
        <v>164</v>
      </c>
      <c r="Q239" s="142">
        <v>0</v>
      </c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  <c r="AG239" s="142"/>
      <c r="AH239" s="142"/>
      <c r="AI239" s="142"/>
      <c r="AJ239" s="142"/>
      <c r="AK239" s="142"/>
      <c r="AL239" s="142"/>
      <c r="AM239" s="142"/>
      <c r="AN239" s="142"/>
      <c r="AO239" s="142"/>
      <c r="AP239" s="142"/>
      <c r="AQ239" s="142"/>
    </row>
    <row r="240" spans="1:43" outlineLevel="1" x14ac:dyDescent="0.2">
      <c r="A240" s="145"/>
      <c r="B240" s="146"/>
      <c r="C240" s="173" t="s">
        <v>462</v>
      </c>
      <c r="D240" s="171"/>
      <c r="E240" s="172"/>
      <c r="F240" s="147"/>
      <c r="G240" s="147"/>
      <c r="H240" s="142"/>
      <c r="I240" s="142"/>
      <c r="J240" s="142"/>
      <c r="K240" s="142"/>
      <c r="L240" s="142"/>
      <c r="M240" s="142"/>
      <c r="N240" s="142"/>
      <c r="O240" s="142"/>
      <c r="P240" s="142" t="s">
        <v>164</v>
      </c>
      <c r="Q240" s="142">
        <v>0</v>
      </c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2"/>
      <c r="AE240" s="142"/>
      <c r="AF240" s="142"/>
      <c r="AG240" s="142"/>
      <c r="AH240" s="142"/>
      <c r="AI240" s="142"/>
      <c r="AJ240" s="142"/>
      <c r="AK240" s="142"/>
      <c r="AL240" s="142"/>
      <c r="AM240" s="142"/>
      <c r="AN240" s="142"/>
      <c r="AO240" s="142"/>
      <c r="AP240" s="142"/>
      <c r="AQ240" s="142"/>
    </row>
    <row r="241" spans="1:43" outlineLevel="1" x14ac:dyDescent="0.2">
      <c r="A241" s="145"/>
      <c r="B241" s="146"/>
      <c r="C241" s="173" t="s">
        <v>463</v>
      </c>
      <c r="D241" s="171"/>
      <c r="E241" s="172">
        <v>8</v>
      </c>
      <c r="F241" s="147"/>
      <c r="G241" s="147"/>
      <c r="H241" s="142"/>
      <c r="I241" s="142"/>
      <c r="J241" s="142"/>
      <c r="K241" s="142"/>
      <c r="L241" s="142"/>
      <c r="M241" s="142"/>
      <c r="N241" s="142"/>
      <c r="O241" s="142"/>
      <c r="P241" s="142" t="s">
        <v>164</v>
      </c>
      <c r="Q241" s="142">
        <v>0</v>
      </c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2"/>
      <c r="AE241" s="142"/>
      <c r="AF241" s="142"/>
      <c r="AG241" s="142"/>
      <c r="AH241" s="142"/>
      <c r="AI241" s="142"/>
      <c r="AJ241" s="142"/>
      <c r="AK241" s="142"/>
      <c r="AL241" s="142"/>
      <c r="AM241" s="142"/>
      <c r="AN241" s="142"/>
      <c r="AO241" s="142"/>
      <c r="AP241" s="142"/>
      <c r="AQ241" s="142"/>
    </row>
    <row r="242" spans="1:43" ht="22.5" outlineLevel="1" x14ac:dyDescent="0.2">
      <c r="A242" s="154">
        <v>105</v>
      </c>
      <c r="B242" s="155" t="s">
        <v>464</v>
      </c>
      <c r="C242" s="168" t="s">
        <v>465</v>
      </c>
      <c r="D242" s="156" t="s">
        <v>161</v>
      </c>
      <c r="E242" s="157">
        <v>38.880000000000003</v>
      </c>
      <c r="F242" s="158"/>
      <c r="G242" s="159">
        <f>ROUND(E242*F242,2)</f>
        <v>0</v>
      </c>
      <c r="H242" s="142"/>
      <c r="I242" s="142"/>
      <c r="J242" s="142"/>
      <c r="K242" s="142"/>
      <c r="L242" s="142"/>
      <c r="M242" s="142"/>
      <c r="N242" s="142"/>
      <c r="O242" s="142"/>
      <c r="P242" s="142" t="s">
        <v>234</v>
      </c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  <c r="AC242" s="142"/>
      <c r="AD242" s="142"/>
      <c r="AE242" s="142"/>
      <c r="AF242" s="142"/>
      <c r="AG242" s="142"/>
      <c r="AH242" s="142"/>
      <c r="AI242" s="142"/>
      <c r="AJ242" s="142"/>
      <c r="AK242" s="142"/>
      <c r="AL242" s="142"/>
      <c r="AM242" s="142"/>
      <c r="AN242" s="142"/>
      <c r="AO242" s="142"/>
      <c r="AP242" s="142"/>
      <c r="AQ242" s="142"/>
    </row>
    <row r="243" spans="1:43" outlineLevel="1" x14ac:dyDescent="0.2">
      <c r="A243" s="145"/>
      <c r="B243" s="146"/>
      <c r="C243" s="173" t="s">
        <v>466</v>
      </c>
      <c r="D243" s="171"/>
      <c r="E243" s="172"/>
      <c r="F243" s="147"/>
      <c r="G243" s="147"/>
      <c r="H243" s="142"/>
      <c r="I243" s="142"/>
      <c r="J243" s="142"/>
      <c r="K243" s="142"/>
      <c r="L243" s="142"/>
      <c r="M243" s="142"/>
      <c r="N243" s="142"/>
      <c r="O243" s="142"/>
      <c r="P243" s="142" t="s">
        <v>164</v>
      </c>
      <c r="Q243" s="142">
        <v>0</v>
      </c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42"/>
      <c r="AH243" s="142"/>
      <c r="AI243" s="142"/>
      <c r="AJ243" s="142"/>
      <c r="AK243" s="142"/>
      <c r="AL243" s="142"/>
      <c r="AM243" s="142"/>
      <c r="AN243" s="142"/>
      <c r="AO243" s="142"/>
      <c r="AP243" s="142"/>
      <c r="AQ243" s="142"/>
    </row>
    <row r="244" spans="1:43" outlineLevel="1" x14ac:dyDescent="0.2">
      <c r="A244" s="145"/>
      <c r="B244" s="146"/>
      <c r="C244" s="173" t="s">
        <v>453</v>
      </c>
      <c r="D244" s="171"/>
      <c r="E244" s="172"/>
      <c r="F244" s="147"/>
      <c r="G244" s="147"/>
      <c r="H244" s="142"/>
      <c r="I244" s="142"/>
      <c r="J244" s="142"/>
      <c r="K244" s="142"/>
      <c r="L244" s="142"/>
      <c r="M244" s="142"/>
      <c r="N244" s="142"/>
      <c r="O244" s="142"/>
      <c r="P244" s="142" t="s">
        <v>164</v>
      </c>
      <c r="Q244" s="142">
        <v>0</v>
      </c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42"/>
      <c r="AH244" s="142"/>
      <c r="AI244" s="142"/>
      <c r="AJ244" s="142"/>
      <c r="AK244" s="142"/>
      <c r="AL244" s="142"/>
      <c r="AM244" s="142"/>
      <c r="AN244" s="142"/>
      <c r="AO244" s="142"/>
      <c r="AP244" s="142"/>
      <c r="AQ244" s="142"/>
    </row>
    <row r="245" spans="1:43" ht="22.5" outlineLevel="1" x14ac:dyDescent="0.2">
      <c r="A245" s="145"/>
      <c r="B245" s="146"/>
      <c r="C245" s="173" t="s">
        <v>467</v>
      </c>
      <c r="D245" s="171"/>
      <c r="E245" s="172"/>
      <c r="F245" s="147"/>
      <c r="G245" s="147"/>
      <c r="H245" s="142"/>
      <c r="I245" s="142"/>
      <c r="J245" s="142"/>
      <c r="K245" s="142"/>
      <c r="L245" s="142"/>
      <c r="M245" s="142"/>
      <c r="N245" s="142"/>
      <c r="O245" s="142"/>
      <c r="P245" s="142" t="s">
        <v>164</v>
      </c>
      <c r="Q245" s="142">
        <v>0</v>
      </c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2"/>
      <c r="AE245" s="142"/>
      <c r="AF245" s="142"/>
      <c r="AG245" s="142"/>
      <c r="AH245" s="142"/>
      <c r="AI245" s="142"/>
      <c r="AJ245" s="142"/>
      <c r="AK245" s="142"/>
      <c r="AL245" s="142"/>
      <c r="AM245" s="142"/>
      <c r="AN245" s="142"/>
      <c r="AO245" s="142"/>
      <c r="AP245" s="142"/>
      <c r="AQ245" s="142"/>
    </row>
    <row r="246" spans="1:43" outlineLevel="1" x14ac:dyDescent="0.2">
      <c r="A246" s="145"/>
      <c r="B246" s="146"/>
      <c r="C246" s="173" t="s">
        <v>455</v>
      </c>
      <c r="D246" s="171"/>
      <c r="E246" s="172"/>
      <c r="F246" s="147"/>
      <c r="G246" s="147"/>
      <c r="H246" s="142"/>
      <c r="I246" s="142"/>
      <c r="J246" s="142"/>
      <c r="K246" s="142"/>
      <c r="L246" s="142"/>
      <c r="M246" s="142"/>
      <c r="N246" s="142"/>
      <c r="O246" s="142"/>
      <c r="P246" s="142" t="s">
        <v>164</v>
      </c>
      <c r="Q246" s="142">
        <v>0</v>
      </c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/>
      <c r="AN246" s="142"/>
      <c r="AO246" s="142"/>
      <c r="AP246" s="142"/>
      <c r="AQ246" s="142"/>
    </row>
    <row r="247" spans="1:43" outlineLevel="1" x14ac:dyDescent="0.2">
      <c r="A247" s="145"/>
      <c r="B247" s="146"/>
      <c r="C247" s="173" t="s">
        <v>468</v>
      </c>
      <c r="D247" s="171"/>
      <c r="E247" s="172">
        <v>38.880000000000003</v>
      </c>
      <c r="F247" s="147"/>
      <c r="G247" s="147"/>
      <c r="H247" s="142"/>
      <c r="I247" s="142"/>
      <c r="J247" s="142"/>
      <c r="K247" s="142"/>
      <c r="L247" s="142"/>
      <c r="M247" s="142"/>
      <c r="N247" s="142"/>
      <c r="O247" s="142"/>
      <c r="P247" s="142" t="s">
        <v>164</v>
      </c>
      <c r="Q247" s="142">
        <v>0</v>
      </c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  <c r="AQ247" s="142"/>
    </row>
    <row r="248" spans="1:43" outlineLevel="1" x14ac:dyDescent="0.2">
      <c r="A248" s="154">
        <v>106</v>
      </c>
      <c r="B248" s="155" t="s">
        <v>469</v>
      </c>
      <c r="C248" s="168" t="s">
        <v>470</v>
      </c>
      <c r="D248" s="156" t="s">
        <v>244</v>
      </c>
      <c r="E248" s="157">
        <v>1.85</v>
      </c>
      <c r="F248" s="158"/>
      <c r="G248" s="159">
        <f>ROUND(E248*F248,2)</f>
        <v>0</v>
      </c>
      <c r="H248" s="142"/>
      <c r="I248" s="142"/>
      <c r="J248" s="142"/>
      <c r="K248" s="142"/>
      <c r="L248" s="142"/>
      <c r="M248" s="142"/>
      <c r="N248" s="142"/>
      <c r="O248" s="142"/>
      <c r="P248" s="142" t="s">
        <v>234</v>
      </c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42"/>
      <c r="AH248" s="142"/>
      <c r="AI248" s="142"/>
      <c r="AJ248" s="142"/>
      <c r="AK248" s="142"/>
      <c r="AL248" s="142"/>
      <c r="AM248" s="142"/>
      <c r="AN248" s="142"/>
      <c r="AO248" s="142"/>
      <c r="AP248" s="142"/>
      <c r="AQ248" s="142"/>
    </row>
    <row r="249" spans="1:43" outlineLevel="1" x14ac:dyDescent="0.2">
      <c r="A249" s="145"/>
      <c r="B249" s="146"/>
      <c r="C249" s="173" t="s">
        <v>471</v>
      </c>
      <c r="D249" s="171"/>
      <c r="E249" s="172"/>
      <c r="F249" s="147"/>
      <c r="G249" s="147"/>
      <c r="H249" s="142"/>
      <c r="I249" s="142"/>
      <c r="J249" s="142"/>
      <c r="K249" s="142"/>
      <c r="L249" s="142"/>
      <c r="M249" s="142"/>
      <c r="N249" s="142"/>
      <c r="O249" s="142"/>
      <c r="P249" s="142" t="s">
        <v>164</v>
      </c>
      <c r="Q249" s="142">
        <v>0</v>
      </c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2"/>
      <c r="AP249" s="142"/>
      <c r="AQ249" s="142"/>
    </row>
    <row r="250" spans="1:43" outlineLevel="1" x14ac:dyDescent="0.2">
      <c r="A250" s="145"/>
      <c r="B250" s="146"/>
      <c r="C250" s="173" t="s">
        <v>472</v>
      </c>
      <c r="D250" s="171"/>
      <c r="E250" s="172"/>
      <c r="F250" s="147"/>
      <c r="G250" s="147"/>
      <c r="H250" s="142"/>
      <c r="I250" s="142"/>
      <c r="J250" s="142"/>
      <c r="K250" s="142"/>
      <c r="L250" s="142"/>
      <c r="M250" s="142"/>
      <c r="N250" s="142"/>
      <c r="O250" s="142"/>
      <c r="P250" s="142" t="s">
        <v>164</v>
      </c>
      <c r="Q250" s="142">
        <v>0</v>
      </c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2"/>
      <c r="AP250" s="142"/>
      <c r="AQ250" s="142"/>
    </row>
    <row r="251" spans="1:43" outlineLevel="1" x14ac:dyDescent="0.2">
      <c r="A251" s="145"/>
      <c r="B251" s="146"/>
      <c r="C251" s="173" t="s">
        <v>473</v>
      </c>
      <c r="D251" s="171"/>
      <c r="E251" s="172">
        <v>1.85</v>
      </c>
      <c r="F251" s="147"/>
      <c r="G251" s="147"/>
      <c r="H251" s="142"/>
      <c r="I251" s="142"/>
      <c r="J251" s="142"/>
      <c r="K251" s="142"/>
      <c r="L251" s="142"/>
      <c r="M251" s="142"/>
      <c r="N251" s="142"/>
      <c r="O251" s="142"/>
      <c r="P251" s="142" t="s">
        <v>164</v>
      </c>
      <c r="Q251" s="142">
        <v>0</v>
      </c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2"/>
      <c r="AP251" s="142"/>
      <c r="AQ251" s="142"/>
    </row>
    <row r="252" spans="1:43" ht="22.5" outlineLevel="1" x14ac:dyDescent="0.2">
      <c r="A252" s="154">
        <v>107</v>
      </c>
      <c r="B252" s="155" t="s">
        <v>474</v>
      </c>
      <c r="C252" s="168" t="s">
        <v>475</v>
      </c>
      <c r="D252" s="156" t="s">
        <v>161</v>
      </c>
      <c r="E252" s="157">
        <v>40.07</v>
      </c>
      <c r="F252" s="158"/>
      <c r="G252" s="159">
        <f>ROUND(E252*F252,2)</f>
        <v>0</v>
      </c>
      <c r="H252" s="142"/>
      <c r="I252" s="142"/>
      <c r="J252" s="142"/>
      <c r="K252" s="142"/>
      <c r="L252" s="142"/>
      <c r="M252" s="142"/>
      <c r="N252" s="142"/>
      <c r="O252" s="142"/>
      <c r="P252" s="142" t="s">
        <v>260</v>
      </c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  <c r="AJ252" s="142"/>
      <c r="AK252" s="142"/>
      <c r="AL252" s="142"/>
      <c r="AM252" s="142"/>
      <c r="AN252" s="142"/>
      <c r="AO252" s="142"/>
      <c r="AP252" s="142"/>
      <c r="AQ252" s="142"/>
    </row>
    <row r="253" spans="1:43" outlineLevel="1" x14ac:dyDescent="0.2">
      <c r="A253" s="145"/>
      <c r="B253" s="146"/>
      <c r="C253" s="173" t="s">
        <v>452</v>
      </c>
      <c r="D253" s="171"/>
      <c r="E253" s="172"/>
      <c r="F253" s="147"/>
      <c r="G253" s="147"/>
      <c r="H253" s="142"/>
      <c r="I253" s="142"/>
      <c r="J253" s="142"/>
      <c r="K253" s="142"/>
      <c r="L253" s="142"/>
      <c r="M253" s="142"/>
      <c r="N253" s="142"/>
      <c r="O253" s="142"/>
      <c r="P253" s="142" t="s">
        <v>164</v>
      </c>
      <c r="Q253" s="142">
        <v>0</v>
      </c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42"/>
      <c r="AG253" s="142"/>
      <c r="AH253" s="142"/>
      <c r="AI253" s="142"/>
      <c r="AJ253" s="142"/>
      <c r="AK253" s="142"/>
      <c r="AL253" s="142"/>
      <c r="AM253" s="142"/>
      <c r="AN253" s="142"/>
      <c r="AO253" s="142"/>
      <c r="AP253" s="142"/>
      <c r="AQ253" s="142"/>
    </row>
    <row r="254" spans="1:43" outlineLevel="1" x14ac:dyDescent="0.2">
      <c r="A254" s="145"/>
      <c r="B254" s="146"/>
      <c r="C254" s="173" t="s">
        <v>453</v>
      </c>
      <c r="D254" s="171"/>
      <c r="E254" s="172"/>
      <c r="F254" s="147"/>
      <c r="G254" s="147"/>
      <c r="H254" s="142"/>
      <c r="I254" s="142"/>
      <c r="J254" s="142"/>
      <c r="K254" s="142"/>
      <c r="L254" s="142"/>
      <c r="M254" s="142"/>
      <c r="N254" s="142"/>
      <c r="O254" s="142"/>
      <c r="P254" s="142" t="s">
        <v>164</v>
      </c>
      <c r="Q254" s="142">
        <v>0</v>
      </c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42"/>
      <c r="AG254" s="142"/>
      <c r="AH254" s="142"/>
      <c r="AI254" s="142"/>
      <c r="AJ254" s="142"/>
      <c r="AK254" s="142"/>
      <c r="AL254" s="142"/>
      <c r="AM254" s="142"/>
      <c r="AN254" s="142"/>
      <c r="AO254" s="142"/>
      <c r="AP254" s="142"/>
      <c r="AQ254" s="142"/>
    </row>
    <row r="255" spans="1:43" ht="22.5" outlineLevel="1" x14ac:dyDescent="0.2">
      <c r="A255" s="145"/>
      <c r="B255" s="146"/>
      <c r="C255" s="173" t="s">
        <v>454</v>
      </c>
      <c r="D255" s="171"/>
      <c r="E255" s="172"/>
      <c r="F255" s="147"/>
      <c r="G255" s="147"/>
      <c r="H255" s="142"/>
      <c r="I255" s="142"/>
      <c r="J255" s="142"/>
      <c r="K255" s="142"/>
      <c r="L255" s="142"/>
      <c r="M255" s="142"/>
      <c r="N255" s="142"/>
      <c r="O255" s="142"/>
      <c r="P255" s="142" t="s">
        <v>164</v>
      </c>
      <c r="Q255" s="142">
        <v>0</v>
      </c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2"/>
      <c r="AP255" s="142"/>
      <c r="AQ255" s="142"/>
    </row>
    <row r="256" spans="1:43" outlineLevel="1" x14ac:dyDescent="0.2">
      <c r="A256" s="145"/>
      <c r="B256" s="146"/>
      <c r="C256" s="173" t="s">
        <v>455</v>
      </c>
      <c r="D256" s="171"/>
      <c r="E256" s="172"/>
      <c r="F256" s="147"/>
      <c r="G256" s="147"/>
      <c r="H256" s="142"/>
      <c r="I256" s="142"/>
      <c r="J256" s="142"/>
      <c r="K256" s="142"/>
      <c r="L256" s="142"/>
      <c r="M256" s="142"/>
      <c r="N256" s="142"/>
      <c r="O256" s="142"/>
      <c r="P256" s="142" t="s">
        <v>164</v>
      </c>
      <c r="Q256" s="142">
        <v>0</v>
      </c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2"/>
      <c r="AE256" s="142"/>
      <c r="AF256" s="142"/>
      <c r="AG256" s="142"/>
      <c r="AH256" s="142"/>
      <c r="AI256" s="142"/>
      <c r="AJ256" s="142"/>
      <c r="AK256" s="142"/>
      <c r="AL256" s="142"/>
      <c r="AM256" s="142"/>
      <c r="AN256" s="142"/>
      <c r="AO256" s="142"/>
      <c r="AP256" s="142"/>
      <c r="AQ256" s="142"/>
    </row>
    <row r="257" spans="1:43" outlineLevel="1" x14ac:dyDescent="0.2">
      <c r="A257" s="145"/>
      <c r="B257" s="146"/>
      <c r="C257" s="173" t="s">
        <v>476</v>
      </c>
      <c r="D257" s="171"/>
      <c r="E257" s="172"/>
      <c r="F257" s="147"/>
      <c r="G257" s="147"/>
      <c r="H257" s="142"/>
      <c r="I257" s="142"/>
      <c r="J257" s="142"/>
      <c r="K257" s="142"/>
      <c r="L257" s="142"/>
      <c r="M257" s="142"/>
      <c r="N257" s="142"/>
      <c r="O257" s="142"/>
      <c r="P257" s="142" t="s">
        <v>164</v>
      </c>
      <c r="Q257" s="142">
        <v>0</v>
      </c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  <c r="AG257" s="142"/>
      <c r="AH257" s="142"/>
      <c r="AI257" s="142"/>
      <c r="AJ257" s="142"/>
      <c r="AK257" s="142"/>
      <c r="AL257" s="142"/>
      <c r="AM257" s="142"/>
      <c r="AN257" s="142"/>
      <c r="AO257" s="142"/>
      <c r="AP257" s="142"/>
      <c r="AQ257" s="142"/>
    </row>
    <row r="258" spans="1:43" outlineLevel="1" x14ac:dyDescent="0.2">
      <c r="A258" s="145"/>
      <c r="B258" s="146"/>
      <c r="C258" s="173" t="s">
        <v>477</v>
      </c>
      <c r="D258" s="171"/>
      <c r="E258" s="172">
        <v>40.07</v>
      </c>
      <c r="F258" s="147"/>
      <c r="G258" s="147"/>
      <c r="H258" s="142"/>
      <c r="I258" s="142"/>
      <c r="J258" s="142"/>
      <c r="K258" s="142"/>
      <c r="L258" s="142"/>
      <c r="M258" s="142"/>
      <c r="N258" s="142"/>
      <c r="O258" s="142"/>
      <c r="P258" s="142" t="s">
        <v>164</v>
      </c>
      <c r="Q258" s="142">
        <v>0</v>
      </c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  <c r="AG258" s="142"/>
      <c r="AH258" s="142"/>
      <c r="AI258" s="142"/>
      <c r="AJ258" s="142"/>
      <c r="AK258" s="142"/>
      <c r="AL258" s="142"/>
      <c r="AM258" s="142"/>
      <c r="AN258" s="142"/>
      <c r="AO258" s="142"/>
      <c r="AP258" s="142"/>
      <c r="AQ258" s="142"/>
    </row>
    <row r="259" spans="1:43" outlineLevel="1" x14ac:dyDescent="0.2">
      <c r="A259" s="154">
        <v>108</v>
      </c>
      <c r="B259" s="155" t="s">
        <v>478</v>
      </c>
      <c r="C259" s="168" t="s">
        <v>479</v>
      </c>
      <c r="D259" s="156" t="s">
        <v>244</v>
      </c>
      <c r="E259" s="157">
        <v>45.31</v>
      </c>
      <c r="F259" s="158"/>
      <c r="G259" s="159">
        <f>ROUND(E259*F259,2)</f>
        <v>0</v>
      </c>
      <c r="H259" s="142"/>
      <c r="I259" s="142"/>
      <c r="J259" s="142"/>
      <c r="K259" s="142"/>
      <c r="L259" s="142"/>
      <c r="M259" s="142"/>
      <c r="N259" s="142"/>
      <c r="O259" s="142"/>
      <c r="P259" s="142" t="s">
        <v>234</v>
      </c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42"/>
      <c r="AG259" s="142"/>
      <c r="AH259" s="142"/>
      <c r="AI259" s="142"/>
      <c r="AJ259" s="142"/>
      <c r="AK259" s="142"/>
      <c r="AL259" s="142"/>
      <c r="AM259" s="142"/>
      <c r="AN259" s="142"/>
      <c r="AO259" s="142"/>
      <c r="AP259" s="142"/>
      <c r="AQ259" s="142"/>
    </row>
    <row r="260" spans="1:43" outlineLevel="1" x14ac:dyDescent="0.2">
      <c r="A260" s="145"/>
      <c r="B260" s="146"/>
      <c r="C260" s="173" t="s">
        <v>480</v>
      </c>
      <c r="D260" s="171"/>
      <c r="E260" s="172"/>
      <c r="F260" s="147"/>
      <c r="G260" s="147"/>
      <c r="H260" s="142"/>
      <c r="I260" s="142"/>
      <c r="J260" s="142"/>
      <c r="K260" s="142"/>
      <c r="L260" s="142"/>
      <c r="M260" s="142"/>
      <c r="N260" s="142"/>
      <c r="O260" s="142"/>
      <c r="P260" s="142" t="s">
        <v>164</v>
      </c>
      <c r="Q260" s="142">
        <v>0</v>
      </c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42"/>
      <c r="AH260" s="142"/>
      <c r="AI260" s="142"/>
      <c r="AJ260" s="142"/>
      <c r="AK260" s="142"/>
      <c r="AL260" s="142"/>
      <c r="AM260" s="142"/>
      <c r="AN260" s="142"/>
      <c r="AO260" s="142"/>
      <c r="AP260" s="142"/>
      <c r="AQ260" s="142"/>
    </row>
    <row r="261" spans="1:43" outlineLevel="1" x14ac:dyDescent="0.2">
      <c r="A261" s="145"/>
      <c r="B261" s="146"/>
      <c r="C261" s="173" t="s">
        <v>481</v>
      </c>
      <c r="D261" s="171"/>
      <c r="E261" s="172"/>
      <c r="F261" s="147"/>
      <c r="G261" s="147"/>
      <c r="H261" s="142"/>
      <c r="I261" s="142"/>
      <c r="J261" s="142"/>
      <c r="K261" s="142"/>
      <c r="L261" s="142"/>
      <c r="M261" s="142"/>
      <c r="N261" s="142"/>
      <c r="O261" s="142"/>
      <c r="P261" s="142" t="s">
        <v>164</v>
      </c>
      <c r="Q261" s="142">
        <v>0</v>
      </c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42"/>
      <c r="AJ261" s="142"/>
      <c r="AK261" s="142"/>
      <c r="AL261" s="142"/>
      <c r="AM261" s="142"/>
      <c r="AN261" s="142"/>
      <c r="AO261" s="142"/>
      <c r="AP261" s="142"/>
      <c r="AQ261" s="142"/>
    </row>
    <row r="262" spans="1:43" outlineLevel="1" x14ac:dyDescent="0.2">
      <c r="A262" s="145"/>
      <c r="B262" s="146"/>
      <c r="C262" s="173" t="s">
        <v>482</v>
      </c>
      <c r="D262" s="171"/>
      <c r="E262" s="172"/>
      <c r="F262" s="147"/>
      <c r="G262" s="147"/>
      <c r="H262" s="142"/>
      <c r="I262" s="142"/>
      <c r="J262" s="142"/>
      <c r="K262" s="142"/>
      <c r="L262" s="142"/>
      <c r="M262" s="142"/>
      <c r="N262" s="142"/>
      <c r="O262" s="142"/>
      <c r="P262" s="142" t="s">
        <v>164</v>
      </c>
      <c r="Q262" s="142">
        <v>0</v>
      </c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  <c r="AG262" s="142"/>
      <c r="AH262" s="142"/>
      <c r="AI262" s="142"/>
      <c r="AJ262" s="142"/>
      <c r="AK262" s="142"/>
      <c r="AL262" s="142"/>
      <c r="AM262" s="142"/>
      <c r="AN262" s="142"/>
      <c r="AO262" s="142"/>
      <c r="AP262" s="142"/>
      <c r="AQ262" s="142"/>
    </row>
    <row r="263" spans="1:43" outlineLevel="1" x14ac:dyDescent="0.2">
      <c r="A263" s="145"/>
      <c r="B263" s="146"/>
      <c r="C263" s="173" t="s">
        <v>483</v>
      </c>
      <c r="D263" s="171"/>
      <c r="E263" s="172"/>
      <c r="F263" s="147"/>
      <c r="G263" s="147"/>
      <c r="H263" s="142"/>
      <c r="I263" s="142"/>
      <c r="J263" s="142"/>
      <c r="K263" s="142"/>
      <c r="L263" s="142"/>
      <c r="M263" s="142"/>
      <c r="N263" s="142"/>
      <c r="O263" s="142"/>
      <c r="P263" s="142" t="s">
        <v>164</v>
      </c>
      <c r="Q263" s="142">
        <v>0</v>
      </c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42"/>
      <c r="AG263" s="142"/>
      <c r="AH263" s="142"/>
      <c r="AI263" s="142"/>
      <c r="AJ263" s="142"/>
      <c r="AK263" s="142"/>
      <c r="AL263" s="142"/>
      <c r="AM263" s="142"/>
      <c r="AN263" s="142"/>
      <c r="AO263" s="142"/>
      <c r="AP263" s="142"/>
      <c r="AQ263" s="142"/>
    </row>
    <row r="264" spans="1:43" outlineLevel="1" x14ac:dyDescent="0.2">
      <c r="A264" s="145"/>
      <c r="B264" s="146"/>
      <c r="C264" s="173" t="s">
        <v>484</v>
      </c>
      <c r="D264" s="171"/>
      <c r="E264" s="172">
        <v>45.31</v>
      </c>
      <c r="F264" s="147"/>
      <c r="G264" s="147"/>
      <c r="H264" s="142"/>
      <c r="I264" s="142"/>
      <c r="J264" s="142"/>
      <c r="K264" s="142"/>
      <c r="L264" s="142"/>
      <c r="M264" s="142"/>
      <c r="N264" s="142"/>
      <c r="O264" s="142"/>
      <c r="P264" s="142" t="s">
        <v>164</v>
      </c>
      <c r="Q264" s="142">
        <v>0</v>
      </c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142"/>
      <c r="AE264" s="142"/>
      <c r="AF264" s="142"/>
      <c r="AG264" s="142"/>
      <c r="AH264" s="142"/>
      <c r="AI264" s="142"/>
      <c r="AJ264" s="142"/>
      <c r="AK264" s="142"/>
      <c r="AL264" s="142"/>
      <c r="AM264" s="142"/>
      <c r="AN264" s="142"/>
      <c r="AO264" s="142"/>
      <c r="AP264" s="142"/>
      <c r="AQ264" s="142"/>
    </row>
    <row r="265" spans="1:43" ht="22.5" outlineLevel="1" x14ac:dyDescent="0.2">
      <c r="A265" s="154">
        <v>109</v>
      </c>
      <c r="B265" s="155" t="s">
        <v>485</v>
      </c>
      <c r="C265" s="168" t="s">
        <v>486</v>
      </c>
      <c r="D265" s="156" t="s">
        <v>244</v>
      </c>
      <c r="E265" s="157">
        <v>38.31</v>
      </c>
      <c r="F265" s="158"/>
      <c r="G265" s="159">
        <f>ROUND(E265*F265,2)</f>
        <v>0</v>
      </c>
      <c r="H265" s="142"/>
      <c r="I265" s="142"/>
      <c r="J265" s="142"/>
      <c r="K265" s="142"/>
      <c r="L265" s="142"/>
      <c r="M265" s="142"/>
      <c r="N265" s="142"/>
      <c r="O265" s="142"/>
      <c r="P265" s="142" t="s">
        <v>234</v>
      </c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2"/>
      <c r="AE265" s="142"/>
      <c r="AF265" s="142"/>
      <c r="AG265" s="142"/>
      <c r="AH265" s="142"/>
      <c r="AI265" s="142"/>
      <c r="AJ265" s="142"/>
      <c r="AK265" s="142"/>
      <c r="AL265" s="142"/>
      <c r="AM265" s="142"/>
      <c r="AN265" s="142"/>
      <c r="AO265" s="142"/>
      <c r="AP265" s="142"/>
      <c r="AQ265" s="142"/>
    </row>
    <row r="266" spans="1:43" outlineLevel="1" x14ac:dyDescent="0.2">
      <c r="A266" s="145"/>
      <c r="B266" s="146"/>
      <c r="C266" s="173" t="s">
        <v>487</v>
      </c>
      <c r="D266" s="171"/>
      <c r="E266" s="172"/>
      <c r="F266" s="147"/>
      <c r="G266" s="147"/>
      <c r="H266" s="142"/>
      <c r="I266" s="142"/>
      <c r="J266" s="142"/>
      <c r="K266" s="142"/>
      <c r="L266" s="142"/>
      <c r="M266" s="142"/>
      <c r="N266" s="142"/>
      <c r="O266" s="142"/>
      <c r="P266" s="142" t="s">
        <v>164</v>
      </c>
      <c r="Q266" s="142">
        <v>0</v>
      </c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2"/>
      <c r="AE266" s="142"/>
      <c r="AF266" s="142"/>
      <c r="AG266" s="142"/>
      <c r="AH266" s="142"/>
      <c r="AI266" s="142"/>
      <c r="AJ266" s="142"/>
      <c r="AK266" s="142"/>
      <c r="AL266" s="142"/>
      <c r="AM266" s="142"/>
      <c r="AN266" s="142"/>
      <c r="AO266" s="142"/>
      <c r="AP266" s="142"/>
      <c r="AQ266" s="142"/>
    </row>
    <row r="267" spans="1:43" outlineLevel="1" x14ac:dyDescent="0.2">
      <c r="A267" s="145"/>
      <c r="B267" s="146"/>
      <c r="C267" s="173" t="s">
        <v>488</v>
      </c>
      <c r="D267" s="171"/>
      <c r="E267" s="172"/>
      <c r="F267" s="147"/>
      <c r="G267" s="147"/>
      <c r="H267" s="142"/>
      <c r="I267" s="142"/>
      <c r="J267" s="142"/>
      <c r="K267" s="142"/>
      <c r="L267" s="142"/>
      <c r="M267" s="142"/>
      <c r="N267" s="142"/>
      <c r="O267" s="142"/>
      <c r="P267" s="142" t="s">
        <v>164</v>
      </c>
      <c r="Q267" s="142">
        <v>0</v>
      </c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  <c r="AG267" s="142"/>
      <c r="AH267" s="142"/>
      <c r="AI267" s="142"/>
      <c r="AJ267" s="142"/>
      <c r="AK267" s="142"/>
      <c r="AL267" s="142"/>
      <c r="AM267" s="142"/>
      <c r="AN267" s="142"/>
      <c r="AO267" s="142"/>
      <c r="AP267" s="142"/>
      <c r="AQ267" s="142"/>
    </row>
    <row r="268" spans="1:43" outlineLevel="1" x14ac:dyDescent="0.2">
      <c r="A268" s="145"/>
      <c r="B268" s="146"/>
      <c r="C268" s="173" t="s">
        <v>482</v>
      </c>
      <c r="D268" s="171"/>
      <c r="E268" s="172"/>
      <c r="F268" s="147"/>
      <c r="G268" s="147"/>
      <c r="H268" s="142"/>
      <c r="I268" s="142"/>
      <c r="J268" s="142"/>
      <c r="K268" s="142"/>
      <c r="L268" s="142"/>
      <c r="M268" s="142"/>
      <c r="N268" s="142"/>
      <c r="O268" s="142"/>
      <c r="P268" s="142" t="s">
        <v>164</v>
      </c>
      <c r="Q268" s="142">
        <v>0</v>
      </c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</row>
    <row r="269" spans="1:43" outlineLevel="1" x14ac:dyDescent="0.2">
      <c r="A269" s="145"/>
      <c r="B269" s="146"/>
      <c r="C269" s="173" t="s">
        <v>483</v>
      </c>
      <c r="D269" s="171"/>
      <c r="E269" s="172"/>
      <c r="F269" s="147"/>
      <c r="G269" s="147"/>
      <c r="H269" s="142"/>
      <c r="I269" s="142"/>
      <c r="J269" s="142"/>
      <c r="K269" s="142"/>
      <c r="L269" s="142"/>
      <c r="M269" s="142"/>
      <c r="N269" s="142"/>
      <c r="O269" s="142"/>
      <c r="P269" s="142" t="s">
        <v>164</v>
      </c>
      <c r="Q269" s="142">
        <v>0</v>
      </c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42"/>
      <c r="AG269" s="142"/>
      <c r="AH269" s="142"/>
      <c r="AI269" s="142"/>
      <c r="AJ269" s="142"/>
      <c r="AK269" s="142"/>
      <c r="AL269" s="142"/>
      <c r="AM269" s="142"/>
      <c r="AN269" s="142"/>
      <c r="AO269" s="142"/>
      <c r="AP269" s="142"/>
      <c r="AQ269" s="142"/>
    </row>
    <row r="270" spans="1:43" outlineLevel="1" x14ac:dyDescent="0.2">
      <c r="A270" s="145"/>
      <c r="B270" s="146"/>
      <c r="C270" s="173" t="s">
        <v>489</v>
      </c>
      <c r="D270" s="171"/>
      <c r="E270" s="172">
        <v>38.31</v>
      </c>
      <c r="F270" s="147"/>
      <c r="G270" s="147"/>
      <c r="H270" s="142"/>
      <c r="I270" s="142"/>
      <c r="J270" s="142"/>
      <c r="K270" s="142"/>
      <c r="L270" s="142"/>
      <c r="M270" s="142"/>
      <c r="N270" s="142"/>
      <c r="O270" s="142"/>
      <c r="P270" s="142" t="s">
        <v>164</v>
      </c>
      <c r="Q270" s="142">
        <v>0</v>
      </c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42"/>
      <c r="AJ270" s="142"/>
      <c r="AK270" s="142"/>
      <c r="AL270" s="142"/>
      <c r="AM270" s="142"/>
      <c r="AN270" s="142"/>
      <c r="AO270" s="142"/>
      <c r="AP270" s="142"/>
      <c r="AQ270" s="142"/>
    </row>
    <row r="271" spans="1:43" ht="22.5" outlineLevel="1" x14ac:dyDescent="0.2">
      <c r="A271" s="154">
        <v>110</v>
      </c>
      <c r="B271" s="155" t="s">
        <v>490</v>
      </c>
      <c r="C271" s="168" t="s">
        <v>491</v>
      </c>
      <c r="D271" s="156" t="s">
        <v>244</v>
      </c>
      <c r="E271" s="157">
        <v>7</v>
      </c>
      <c r="F271" s="158"/>
      <c r="G271" s="159">
        <f>ROUND(E271*F271,2)</f>
        <v>0</v>
      </c>
      <c r="H271" s="142"/>
      <c r="I271" s="142"/>
      <c r="J271" s="142"/>
      <c r="K271" s="142"/>
      <c r="L271" s="142"/>
      <c r="M271" s="142"/>
      <c r="N271" s="142"/>
      <c r="O271" s="142"/>
      <c r="P271" s="142" t="s">
        <v>234</v>
      </c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142"/>
      <c r="AE271" s="142"/>
      <c r="AF271" s="142"/>
      <c r="AG271" s="142"/>
      <c r="AH271" s="142"/>
      <c r="AI271" s="142"/>
      <c r="AJ271" s="142"/>
      <c r="AK271" s="142"/>
      <c r="AL271" s="142"/>
      <c r="AM271" s="142"/>
      <c r="AN271" s="142"/>
      <c r="AO271" s="142"/>
      <c r="AP271" s="142"/>
      <c r="AQ271" s="142"/>
    </row>
    <row r="272" spans="1:43" outlineLevel="1" x14ac:dyDescent="0.2">
      <c r="A272" s="145"/>
      <c r="B272" s="146"/>
      <c r="C272" s="173" t="s">
        <v>492</v>
      </c>
      <c r="D272" s="171"/>
      <c r="E272" s="172"/>
      <c r="F272" s="147"/>
      <c r="G272" s="147"/>
      <c r="H272" s="142"/>
      <c r="I272" s="142"/>
      <c r="J272" s="142"/>
      <c r="K272" s="142"/>
      <c r="L272" s="142"/>
      <c r="M272" s="142"/>
      <c r="N272" s="142"/>
      <c r="O272" s="142"/>
      <c r="P272" s="142" t="s">
        <v>164</v>
      </c>
      <c r="Q272" s="142">
        <v>0</v>
      </c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42"/>
      <c r="AJ272" s="142"/>
      <c r="AK272" s="142"/>
      <c r="AL272" s="142"/>
      <c r="AM272" s="142"/>
      <c r="AN272" s="142"/>
      <c r="AO272" s="142"/>
      <c r="AP272" s="142"/>
      <c r="AQ272" s="142"/>
    </row>
    <row r="273" spans="1:43" outlineLevel="1" x14ac:dyDescent="0.2">
      <c r="A273" s="145"/>
      <c r="B273" s="146"/>
      <c r="C273" s="173" t="s">
        <v>493</v>
      </c>
      <c r="D273" s="171"/>
      <c r="E273" s="172"/>
      <c r="F273" s="147"/>
      <c r="G273" s="147"/>
      <c r="H273" s="142"/>
      <c r="I273" s="142"/>
      <c r="J273" s="142"/>
      <c r="K273" s="142"/>
      <c r="L273" s="142"/>
      <c r="M273" s="142"/>
      <c r="N273" s="142"/>
      <c r="O273" s="142"/>
      <c r="P273" s="142" t="s">
        <v>164</v>
      </c>
      <c r="Q273" s="142">
        <v>0</v>
      </c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2"/>
      <c r="AE273" s="142"/>
      <c r="AF273" s="142"/>
      <c r="AG273" s="142"/>
      <c r="AH273" s="142"/>
      <c r="AI273" s="142"/>
      <c r="AJ273" s="142"/>
      <c r="AK273" s="142"/>
      <c r="AL273" s="142"/>
      <c r="AM273" s="142"/>
      <c r="AN273" s="142"/>
      <c r="AO273" s="142"/>
      <c r="AP273" s="142"/>
      <c r="AQ273" s="142"/>
    </row>
    <row r="274" spans="1:43" outlineLevel="1" x14ac:dyDescent="0.2">
      <c r="A274" s="145"/>
      <c r="B274" s="146"/>
      <c r="C274" s="173" t="s">
        <v>423</v>
      </c>
      <c r="D274" s="171"/>
      <c r="E274" s="172">
        <v>7</v>
      </c>
      <c r="F274" s="147"/>
      <c r="G274" s="147"/>
      <c r="H274" s="142"/>
      <c r="I274" s="142"/>
      <c r="J274" s="142"/>
      <c r="K274" s="142"/>
      <c r="L274" s="142"/>
      <c r="M274" s="142"/>
      <c r="N274" s="142"/>
      <c r="O274" s="142"/>
      <c r="P274" s="142" t="s">
        <v>164</v>
      </c>
      <c r="Q274" s="142">
        <v>0</v>
      </c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2"/>
      <c r="AE274" s="142"/>
      <c r="AF274" s="142"/>
      <c r="AG274" s="142"/>
      <c r="AH274" s="142"/>
      <c r="AI274" s="142"/>
      <c r="AJ274" s="142"/>
      <c r="AK274" s="142"/>
      <c r="AL274" s="142"/>
      <c r="AM274" s="142"/>
      <c r="AN274" s="142"/>
      <c r="AO274" s="142"/>
      <c r="AP274" s="142"/>
      <c r="AQ274" s="142"/>
    </row>
    <row r="275" spans="1:43" outlineLevel="1" x14ac:dyDescent="0.2">
      <c r="A275" s="160">
        <v>111</v>
      </c>
      <c r="B275" s="161" t="s">
        <v>494</v>
      </c>
      <c r="C275" s="167" t="s">
        <v>495</v>
      </c>
      <c r="D275" s="162" t="s">
        <v>226</v>
      </c>
      <c r="E275" s="163">
        <v>3.6</v>
      </c>
      <c r="F275" s="164"/>
      <c r="G275" s="165">
        <f>ROUND(E275*F275,2)</f>
        <v>0</v>
      </c>
      <c r="H275" s="142"/>
      <c r="I275" s="142"/>
      <c r="J275" s="142"/>
      <c r="K275" s="142"/>
      <c r="L275" s="142"/>
      <c r="M275" s="142"/>
      <c r="N275" s="142"/>
      <c r="O275" s="142"/>
      <c r="P275" s="142" t="s">
        <v>234</v>
      </c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2"/>
      <c r="AE275" s="142"/>
      <c r="AF275" s="142"/>
      <c r="AG275" s="142"/>
      <c r="AH275" s="142"/>
      <c r="AI275" s="142"/>
      <c r="AJ275" s="142"/>
      <c r="AK275" s="142"/>
      <c r="AL275" s="142"/>
      <c r="AM275" s="142"/>
      <c r="AN275" s="142"/>
      <c r="AO275" s="142"/>
      <c r="AP275" s="142"/>
      <c r="AQ275" s="142"/>
    </row>
    <row r="276" spans="1:43" x14ac:dyDescent="0.2">
      <c r="A276" s="148" t="s">
        <v>131</v>
      </c>
      <c r="B276" s="149" t="s">
        <v>112</v>
      </c>
      <c r="C276" s="166" t="s">
        <v>113</v>
      </c>
      <c r="D276" s="150"/>
      <c r="E276" s="151"/>
      <c r="F276" s="152"/>
      <c r="G276" s="153">
        <f>SUMIF(P277:P284,"&lt;&gt;NOR",G277:G284)</f>
        <v>0</v>
      </c>
      <c r="P276" t="s">
        <v>132</v>
      </c>
    </row>
    <row r="277" spans="1:43" outlineLevel="1" x14ac:dyDescent="0.2">
      <c r="A277" s="154">
        <v>112</v>
      </c>
      <c r="B277" s="155" t="s">
        <v>496</v>
      </c>
      <c r="C277" s="168" t="s">
        <v>497</v>
      </c>
      <c r="D277" s="156" t="s">
        <v>161</v>
      </c>
      <c r="E277" s="157">
        <v>2.84</v>
      </c>
      <c r="F277" s="158"/>
      <c r="G277" s="159">
        <f>ROUND(E277*F277,2)</f>
        <v>0</v>
      </c>
      <c r="H277" s="142"/>
      <c r="I277" s="142"/>
      <c r="J277" s="142"/>
      <c r="K277" s="142"/>
      <c r="L277" s="142"/>
      <c r="M277" s="142"/>
      <c r="N277" s="142"/>
      <c r="O277" s="142"/>
      <c r="P277" s="142" t="s">
        <v>234</v>
      </c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  <c r="AC277" s="142"/>
      <c r="AD277" s="142"/>
      <c r="AE277" s="142"/>
      <c r="AF277" s="142"/>
      <c r="AG277" s="142"/>
      <c r="AH277" s="142"/>
      <c r="AI277" s="142"/>
      <c r="AJ277" s="142"/>
      <c r="AK277" s="142"/>
      <c r="AL277" s="142"/>
      <c r="AM277" s="142"/>
      <c r="AN277" s="142"/>
      <c r="AO277" s="142"/>
      <c r="AP277" s="142"/>
      <c r="AQ277" s="142"/>
    </row>
    <row r="278" spans="1:43" outlineLevel="1" x14ac:dyDescent="0.2">
      <c r="A278" s="145"/>
      <c r="B278" s="146"/>
      <c r="C278" s="173" t="s">
        <v>498</v>
      </c>
      <c r="D278" s="171"/>
      <c r="E278" s="172"/>
      <c r="F278" s="147"/>
      <c r="G278" s="147"/>
      <c r="H278" s="142"/>
      <c r="I278" s="142"/>
      <c r="J278" s="142"/>
      <c r="K278" s="142"/>
      <c r="L278" s="142"/>
      <c r="M278" s="142"/>
      <c r="N278" s="142"/>
      <c r="O278" s="142"/>
      <c r="P278" s="142" t="s">
        <v>164</v>
      </c>
      <c r="Q278" s="142">
        <v>0</v>
      </c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142"/>
      <c r="AE278" s="142"/>
      <c r="AF278" s="142"/>
      <c r="AG278" s="142"/>
      <c r="AH278" s="142"/>
      <c r="AI278" s="142"/>
      <c r="AJ278" s="142"/>
      <c r="AK278" s="142"/>
      <c r="AL278" s="142"/>
      <c r="AM278" s="142"/>
      <c r="AN278" s="142"/>
      <c r="AO278" s="142"/>
      <c r="AP278" s="142"/>
      <c r="AQ278" s="142"/>
    </row>
    <row r="279" spans="1:43" outlineLevel="1" x14ac:dyDescent="0.2">
      <c r="A279" s="145"/>
      <c r="B279" s="146"/>
      <c r="C279" s="173" t="s">
        <v>499</v>
      </c>
      <c r="D279" s="171"/>
      <c r="E279" s="172"/>
      <c r="F279" s="147"/>
      <c r="G279" s="147"/>
      <c r="H279" s="142"/>
      <c r="I279" s="142"/>
      <c r="J279" s="142"/>
      <c r="K279" s="142"/>
      <c r="L279" s="142"/>
      <c r="M279" s="142"/>
      <c r="N279" s="142"/>
      <c r="O279" s="142"/>
      <c r="P279" s="142" t="s">
        <v>164</v>
      </c>
      <c r="Q279" s="142">
        <v>0</v>
      </c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  <c r="AC279" s="142"/>
      <c r="AD279" s="142"/>
      <c r="AE279" s="142"/>
      <c r="AF279" s="142"/>
      <c r="AG279" s="142"/>
      <c r="AH279" s="142"/>
      <c r="AI279" s="142"/>
      <c r="AJ279" s="142"/>
      <c r="AK279" s="142"/>
      <c r="AL279" s="142"/>
      <c r="AM279" s="142"/>
      <c r="AN279" s="142"/>
      <c r="AO279" s="142"/>
      <c r="AP279" s="142"/>
      <c r="AQ279" s="142"/>
    </row>
    <row r="280" spans="1:43" outlineLevel="1" x14ac:dyDescent="0.2">
      <c r="A280" s="145"/>
      <c r="B280" s="146"/>
      <c r="C280" s="173" t="s">
        <v>500</v>
      </c>
      <c r="D280" s="171"/>
      <c r="E280" s="172">
        <v>2.84</v>
      </c>
      <c r="F280" s="147"/>
      <c r="G280" s="147"/>
      <c r="H280" s="142"/>
      <c r="I280" s="142"/>
      <c r="J280" s="142"/>
      <c r="K280" s="142"/>
      <c r="L280" s="142"/>
      <c r="M280" s="142"/>
      <c r="N280" s="142"/>
      <c r="O280" s="142"/>
      <c r="P280" s="142" t="s">
        <v>164</v>
      </c>
      <c r="Q280" s="142">
        <v>0</v>
      </c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  <c r="AC280" s="142"/>
      <c r="AD280" s="142"/>
      <c r="AE280" s="142"/>
      <c r="AF280" s="142"/>
      <c r="AG280" s="142"/>
      <c r="AH280" s="142"/>
      <c r="AI280" s="142"/>
      <c r="AJ280" s="142"/>
      <c r="AK280" s="142"/>
      <c r="AL280" s="142"/>
      <c r="AM280" s="142"/>
      <c r="AN280" s="142"/>
      <c r="AO280" s="142"/>
      <c r="AP280" s="142"/>
      <c r="AQ280" s="142"/>
    </row>
    <row r="281" spans="1:43" outlineLevel="1" x14ac:dyDescent="0.2">
      <c r="A281" s="154">
        <v>113</v>
      </c>
      <c r="B281" s="155" t="s">
        <v>501</v>
      </c>
      <c r="C281" s="168" t="s">
        <v>502</v>
      </c>
      <c r="D281" s="156" t="s">
        <v>161</v>
      </c>
      <c r="E281" s="157">
        <v>3.8</v>
      </c>
      <c r="F281" s="158"/>
      <c r="G281" s="159">
        <f>ROUND(E281*F281,2)</f>
        <v>0</v>
      </c>
      <c r="H281" s="142"/>
      <c r="I281" s="142"/>
      <c r="J281" s="142"/>
      <c r="K281" s="142"/>
      <c r="L281" s="142"/>
      <c r="M281" s="142"/>
      <c r="N281" s="142"/>
      <c r="O281" s="142"/>
      <c r="P281" s="142" t="s">
        <v>234</v>
      </c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  <c r="AC281" s="142"/>
      <c r="AD281" s="142"/>
      <c r="AE281" s="142"/>
      <c r="AF281" s="142"/>
      <c r="AG281" s="142"/>
      <c r="AH281" s="142"/>
      <c r="AI281" s="142"/>
      <c r="AJ281" s="142"/>
      <c r="AK281" s="142"/>
      <c r="AL281" s="142"/>
      <c r="AM281" s="142"/>
      <c r="AN281" s="142"/>
      <c r="AO281" s="142"/>
      <c r="AP281" s="142"/>
      <c r="AQ281" s="142"/>
    </row>
    <row r="282" spans="1:43" ht="22.5" outlineLevel="1" x14ac:dyDescent="0.2">
      <c r="A282" s="145"/>
      <c r="B282" s="146"/>
      <c r="C282" s="173" t="s">
        <v>503</v>
      </c>
      <c r="D282" s="171"/>
      <c r="E282" s="172"/>
      <c r="F282" s="147"/>
      <c r="G282" s="147"/>
      <c r="H282" s="142"/>
      <c r="I282" s="142"/>
      <c r="J282" s="142"/>
      <c r="K282" s="142"/>
      <c r="L282" s="142"/>
      <c r="M282" s="142"/>
      <c r="N282" s="142"/>
      <c r="O282" s="142"/>
      <c r="P282" s="142" t="s">
        <v>164</v>
      </c>
      <c r="Q282" s="142">
        <v>0</v>
      </c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142"/>
      <c r="AE282" s="142"/>
      <c r="AF282" s="142"/>
      <c r="AG282" s="142"/>
      <c r="AH282" s="142"/>
      <c r="AI282" s="142"/>
      <c r="AJ282" s="142"/>
      <c r="AK282" s="142"/>
      <c r="AL282" s="142"/>
      <c r="AM282" s="142"/>
      <c r="AN282" s="142"/>
      <c r="AO282" s="142"/>
      <c r="AP282" s="142"/>
      <c r="AQ282" s="142"/>
    </row>
    <row r="283" spans="1:43" outlineLevel="1" x14ac:dyDescent="0.2">
      <c r="A283" s="145"/>
      <c r="B283" s="146"/>
      <c r="C283" s="173" t="s">
        <v>499</v>
      </c>
      <c r="D283" s="171"/>
      <c r="E283" s="172"/>
      <c r="F283" s="147"/>
      <c r="G283" s="147"/>
      <c r="H283" s="142"/>
      <c r="I283" s="142"/>
      <c r="J283" s="142"/>
      <c r="K283" s="142"/>
      <c r="L283" s="142"/>
      <c r="M283" s="142"/>
      <c r="N283" s="142"/>
      <c r="O283" s="142"/>
      <c r="P283" s="142" t="s">
        <v>164</v>
      </c>
      <c r="Q283" s="142">
        <v>0</v>
      </c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  <c r="AC283" s="142"/>
      <c r="AD283" s="142"/>
      <c r="AE283" s="142"/>
      <c r="AF283" s="142"/>
      <c r="AG283" s="142"/>
      <c r="AH283" s="142"/>
      <c r="AI283" s="142"/>
      <c r="AJ283" s="142"/>
      <c r="AK283" s="142"/>
      <c r="AL283" s="142"/>
      <c r="AM283" s="142"/>
      <c r="AN283" s="142"/>
      <c r="AO283" s="142"/>
      <c r="AP283" s="142"/>
      <c r="AQ283" s="142"/>
    </row>
    <row r="284" spans="1:43" outlineLevel="1" x14ac:dyDescent="0.2">
      <c r="A284" s="145"/>
      <c r="B284" s="146"/>
      <c r="C284" s="173" t="s">
        <v>504</v>
      </c>
      <c r="D284" s="171"/>
      <c r="E284" s="172">
        <v>3.8</v>
      </c>
      <c r="F284" s="147"/>
      <c r="G284" s="147"/>
      <c r="H284" s="142"/>
      <c r="I284" s="142"/>
      <c r="J284" s="142"/>
      <c r="K284" s="142"/>
      <c r="L284" s="142"/>
      <c r="M284" s="142"/>
      <c r="N284" s="142"/>
      <c r="O284" s="142"/>
      <c r="P284" s="142" t="s">
        <v>164</v>
      </c>
      <c r="Q284" s="142">
        <v>0</v>
      </c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42"/>
      <c r="AC284" s="142"/>
      <c r="AD284" s="142"/>
      <c r="AE284" s="142"/>
      <c r="AF284" s="142"/>
      <c r="AG284" s="142"/>
      <c r="AH284" s="142"/>
      <c r="AI284" s="142"/>
      <c r="AJ284" s="142"/>
      <c r="AK284" s="142"/>
      <c r="AL284" s="142"/>
      <c r="AM284" s="142"/>
      <c r="AN284" s="142"/>
      <c r="AO284" s="142"/>
      <c r="AP284" s="142"/>
      <c r="AQ284" s="142"/>
    </row>
    <row r="285" spans="1:43" x14ac:dyDescent="0.2">
      <c r="A285" s="148" t="s">
        <v>131</v>
      </c>
      <c r="B285" s="149" t="s">
        <v>114</v>
      </c>
      <c r="C285" s="166" t="s">
        <v>115</v>
      </c>
      <c r="D285" s="150"/>
      <c r="E285" s="151"/>
      <c r="F285" s="152"/>
      <c r="G285" s="153">
        <f>SUMIF(P286:P292,"&lt;&gt;NOR",G286:G292)</f>
        <v>0</v>
      </c>
      <c r="P285" t="s">
        <v>132</v>
      </c>
    </row>
    <row r="286" spans="1:43" outlineLevel="1" x14ac:dyDescent="0.2">
      <c r="A286" s="154">
        <v>114</v>
      </c>
      <c r="B286" s="155" t="s">
        <v>505</v>
      </c>
      <c r="C286" s="168" t="s">
        <v>506</v>
      </c>
      <c r="D286" s="156" t="s">
        <v>161</v>
      </c>
      <c r="E286" s="157">
        <v>76.7</v>
      </c>
      <c r="F286" s="158"/>
      <c r="G286" s="159">
        <f>ROUND(E286*F286,2)</f>
        <v>0</v>
      </c>
      <c r="H286" s="142"/>
      <c r="I286" s="142"/>
      <c r="J286" s="142"/>
      <c r="K286" s="142"/>
      <c r="L286" s="142"/>
      <c r="M286" s="142"/>
      <c r="N286" s="142"/>
      <c r="O286" s="142"/>
      <c r="P286" s="142" t="s">
        <v>234</v>
      </c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  <c r="AC286" s="142"/>
      <c r="AD286" s="142"/>
      <c r="AE286" s="142"/>
      <c r="AF286" s="142"/>
      <c r="AG286" s="142"/>
      <c r="AH286" s="142"/>
      <c r="AI286" s="142"/>
      <c r="AJ286" s="142"/>
      <c r="AK286" s="142"/>
      <c r="AL286" s="142"/>
      <c r="AM286" s="142"/>
      <c r="AN286" s="142"/>
      <c r="AO286" s="142"/>
      <c r="AP286" s="142"/>
      <c r="AQ286" s="142"/>
    </row>
    <row r="287" spans="1:43" outlineLevel="1" x14ac:dyDescent="0.2">
      <c r="A287" s="145"/>
      <c r="B287" s="146"/>
      <c r="C287" s="173" t="s">
        <v>507</v>
      </c>
      <c r="D287" s="171"/>
      <c r="E287" s="172"/>
      <c r="F287" s="147"/>
      <c r="G287" s="147"/>
      <c r="H287" s="142"/>
      <c r="I287" s="142"/>
      <c r="J287" s="142"/>
      <c r="K287" s="142"/>
      <c r="L287" s="142"/>
      <c r="M287" s="142"/>
      <c r="N287" s="142"/>
      <c r="O287" s="142"/>
      <c r="P287" s="142" t="s">
        <v>164</v>
      </c>
      <c r="Q287" s="142">
        <v>0</v>
      </c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142"/>
      <c r="AE287" s="142"/>
      <c r="AF287" s="142"/>
      <c r="AG287" s="142"/>
      <c r="AH287" s="142"/>
      <c r="AI287" s="142"/>
      <c r="AJ287" s="142"/>
      <c r="AK287" s="142"/>
      <c r="AL287" s="142"/>
      <c r="AM287" s="142"/>
      <c r="AN287" s="142"/>
      <c r="AO287" s="142"/>
      <c r="AP287" s="142"/>
      <c r="AQ287" s="142"/>
    </row>
    <row r="288" spans="1:43" outlineLevel="1" x14ac:dyDescent="0.2">
      <c r="A288" s="145"/>
      <c r="B288" s="146"/>
      <c r="C288" s="173" t="s">
        <v>508</v>
      </c>
      <c r="D288" s="171"/>
      <c r="E288" s="172"/>
      <c r="F288" s="147"/>
      <c r="G288" s="147"/>
      <c r="H288" s="142"/>
      <c r="I288" s="142"/>
      <c r="J288" s="142"/>
      <c r="K288" s="142"/>
      <c r="L288" s="142"/>
      <c r="M288" s="142"/>
      <c r="N288" s="142"/>
      <c r="O288" s="142"/>
      <c r="P288" s="142" t="s">
        <v>164</v>
      </c>
      <c r="Q288" s="142">
        <v>0</v>
      </c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2"/>
      <c r="AE288" s="142"/>
      <c r="AF288" s="142"/>
      <c r="AG288" s="142"/>
      <c r="AH288" s="142"/>
      <c r="AI288" s="142"/>
      <c r="AJ288" s="142"/>
      <c r="AK288" s="142"/>
      <c r="AL288" s="142"/>
      <c r="AM288" s="142"/>
      <c r="AN288" s="142"/>
      <c r="AO288" s="142"/>
      <c r="AP288" s="142"/>
      <c r="AQ288" s="142"/>
    </row>
    <row r="289" spans="1:43" ht="22.5" outlineLevel="1" x14ac:dyDescent="0.2">
      <c r="A289" s="145"/>
      <c r="B289" s="146"/>
      <c r="C289" s="173" t="s">
        <v>509</v>
      </c>
      <c r="D289" s="171"/>
      <c r="E289" s="172"/>
      <c r="F289" s="147"/>
      <c r="G289" s="147"/>
      <c r="H289" s="142"/>
      <c r="I289" s="142"/>
      <c r="J289" s="142"/>
      <c r="K289" s="142"/>
      <c r="L289" s="142"/>
      <c r="M289" s="142"/>
      <c r="N289" s="142"/>
      <c r="O289" s="142"/>
      <c r="P289" s="142" t="s">
        <v>164</v>
      </c>
      <c r="Q289" s="142">
        <v>0</v>
      </c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2"/>
      <c r="AE289" s="142"/>
      <c r="AF289" s="142"/>
      <c r="AG289" s="142"/>
      <c r="AH289" s="142"/>
      <c r="AI289" s="142"/>
      <c r="AJ289" s="142"/>
      <c r="AK289" s="142"/>
      <c r="AL289" s="142"/>
      <c r="AM289" s="142"/>
      <c r="AN289" s="142"/>
      <c r="AO289" s="142"/>
      <c r="AP289" s="142"/>
      <c r="AQ289" s="142"/>
    </row>
    <row r="290" spans="1:43" ht="33.75" outlineLevel="1" x14ac:dyDescent="0.2">
      <c r="A290" s="145"/>
      <c r="B290" s="146"/>
      <c r="C290" s="173" t="s">
        <v>206</v>
      </c>
      <c r="D290" s="171"/>
      <c r="E290" s="172"/>
      <c r="F290" s="147"/>
      <c r="G290" s="147"/>
      <c r="H290" s="142"/>
      <c r="I290" s="142"/>
      <c r="J290" s="142"/>
      <c r="K290" s="142"/>
      <c r="L290" s="142"/>
      <c r="M290" s="142"/>
      <c r="N290" s="142"/>
      <c r="O290" s="142"/>
      <c r="P290" s="142" t="s">
        <v>164</v>
      </c>
      <c r="Q290" s="142">
        <v>0</v>
      </c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142"/>
      <c r="AE290" s="142"/>
      <c r="AF290" s="142"/>
      <c r="AG290" s="142"/>
      <c r="AH290" s="142"/>
      <c r="AI290" s="142"/>
      <c r="AJ290" s="142"/>
      <c r="AK290" s="142"/>
      <c r="AL290" s="142"/>
      <c r="AM290" s="142"/>
      <c r="AN290" s="142"/>
      <c r="AO290" s="142"/>
      <c r="AP290" s="142"/>
      <c r="AQ290" s="142"/>
    </row>
    <row r="291" spans="1:43" outlineLevel="1" x14ac:dyDescent="0.2">
      <c r="A291" s="145"/>
      <c r="B291" s="146"/>
      <c r="C291" s="173" t="s">
        <v>510</v>
      </c>
      <c r="D291" s="171"/>
      <c r="E291" s="172">
        <v>76.7</v>
      </c>
      <c r="F291" s="147"/>
      <c r="G291" s="147"/>
      <c r="H291" s="142"/>
      <c r="I291" s="142"/>
      <c r="J291" s="142"/>
      <c r="K291" s="142"/>
      <c r="L291" s="142"/>
      <c r="M291" s="142"/>
      <c r="N291" s="142"/>
      <c r="O291" s="142"/>
      <c r="P291" s="142" t="s">
        <v>164</v>
      </c>
      <c r="Q291" s="142">
        <v>0</v>
      </c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  <c r="AC291" s="142"/>
      <c r="AD291" s="142"/>
      <c r="AE291" s="142"/>
      <c r="AF291" s="142"/>
      <c r="AG291" s="142"/>
      <c r="AH291" s="142"/>
      <c r="AI291" s="142"/>
      <c r="AJ291" s="142"/>
      <c r="AK291" s="142"/>
      <c r="AL291" s="142"/>
      <c r="AM291" s="142"/>
      <c r="AN291" s="142"/>
      <c r="AO291" s="142"/>
      <c r="AP291" s="142"/>
      <c r="AQ291" s="142"/>
    </row>
    <row r="292" spans="1:43" outlineLevel="1" x14ac:dyDescent="0.2">
      <c r="A292" s="160">
        <v>115</v>
      </c>
      <c r="B292" s="161" t="s">
        <v>511</v>
      </c>
      <c r="C292" s="167" t="s">
        <v>512</v>
      </c>
      <c r="D292" s="162" t="s">
        <v>161</v>
      </c>
      <c r="E292" s="163">
        <v>76.7</v>
      </c>
      <c r="F292" s="164"/>
      <c r="G292" s="165">
        <f>ROUND(E292*F292,2)</f>
        <v>0</v>
      </c>
      <c r="H292" s="142"/>
      <c r="I292" s="142"/>
      <c r="J292" s="142"/>
      <c r="K292" s="142"/>
      <c r="L292" s="142"/>
      <c r="M292" s="142"/>
      <c r="N292" s="142"/>
      <c r="O292" s="142"/>
      <c r="P292" s="142" t="s">
        <v>234</v>
      </c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2"/>
      <c r="AE292" s="142"/>
      <c r="AF292" s="142"/>
      <c r="AG292" s="142"/>
      <c r="AH292" s="142"/>
      <c r="AI292" s="142"/>
      <c r="AJ292" s="142"/>
      <c r="AK292" s="142"/>
      <c r="AL292" s="142"/>
      <c r="AM292" s="142"/>
      <c r="AN292" s="142"/>
      <c r="AO292" s="142"/>
      <c r="AP292" s="142"/>
      <c r="AQ292" s="142"/>
    </row>
    <row r="293" spans="1:43" ht="25.5" x14ac:dyDescent="0.2">
      <c r="A293" s="148" t="s">
        <v>131</v>
      </c>
      <c r="B293" s="149" t="s">
        <v>73</v>
      </c>
      <c r="C293" s="166" t="s">
        <v>74</v>
      </c>
      <c r="D293" s="150"/>
      <c r="E293" s="151"/>
      <c r="F293" s="152"/>
      <c r="G293" s="153">
        <f>SUMIF(P294:P296,"&lt;&gt;NOR",G294:G296)</f>
        <v>0</v>
      </c>
      <c r="P293" t="s">
        <v>132</v>
      </c>
    </row>
    <row r="294" spans="1:43" outlineLevel="1" x14ac:dyDescent="0.2">
      <c r="A294" s="160">
        <v>116</v>
      </c>
      <c r="B294" s="161" t="s">
        <v>513</v>
      </c>
      <c r="C294" s="167" t="s">
        <v>514</v>
      </c>
      <c r="D294" s="162" t="s">
        <v>286</v>
      </c>
      <c r="E294" s="163">
        <v>4</v>
      </c>
      <c r="F294" s="164"/>
      <c r="G294" s="165">
        <f>ROUND(E294*F294,2)</f>
        <v>0</v>
      </c>
      <c r="H294" s="142"/>
      <c r="I294" s="142"/>
      <c r="J294" s="142"/>
      <c r="K294" s="142"/>
      <c r="L294" s="142"/>
      <c r="M294" s="142"/>
      <c r="N294" s="142"/>
      <c r="O294" s="142"/>
      <c r="P294" s="142" t="s">
        <v>162</v>
      </c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142"/>
      <c r="AE294" s="142"/>
      <c r="AF294" s="142"/>
      <c r="AG294" s="142"/>
      <c r="AH294" s="142"/>
      <c r="AI294" s="142"/>
      <c r="AJ294" s="142"/>
      <c r="AK294" s="142"/>
      <c r="AL294" s="142"/>
      <c r="AM294" s="142"/>
      <c r="AN294" s="142"/>
      <c r="AO294" s="142"/>
      <c r="AP294" s="142"/>
      <c r="AQ294" s="142"/>
    </row>
    <row r="295" spans="1:43" ht="22.5" outlineLevel="1" x14ac:dyDescent="0.2">
      <c r="A295" s="160">
        <v>117</v>
      </c>
      <c r="B295" s="161" t="s">
        <v>515</v>
      </c>
      <c r="C295" s="167" t="s">
        <v>516</v>
      </c>
      <c r="D295" s="162" t="s">
        <v>286</v>
      </c>
      <c r="E295" s="163">
        <v>2</v>
      </c>
      <c r="F295" s="164"/>
      <c r="G295" s="165">
        <f>ROUND(E295*F295,2)</f>
        <v>0</v>
      </c>
      <c r="H295" s="142"/>
      <c r="I295" s="142"/>
      <c r="J295" s="142"/>
      <c r="K295" s="142"/>
      <c r="L295" s="142"/>
      <c r="M295" s="142"/>
      <c r="N295" s="142"/>
      <c r="O295" s="142"/>
      <c r="P295" s="142" t="s">
        <v>260</v>
      </c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142"/>
      <c r="AE295" s="142"/>
      <c r="AF295" s="142"/>
      <c r="AG295" s="142"/>
      <c r="AH295" s="142"/>
      <c r="AI295" s="142"/>
      <c r="AJ295" s="142"/>
      <c r="AK295" s="142"/>
      <c r="AL295" s="142"/>
      <c r="AM295" s="142"/>
      <c r="AN295" s="142"/>
      <c r="AO295" s="142"/>
      <c r="AP295" s="142"/>
      <c r="AQ295" s="142"/>
    </row>
    <row r="296" spans="1:43" outlineLevel="1" x14ac:dyDescent="0.2">
      <c r="A296" s="160">
        <v>118</v>
      </c>
      <c r="B296" s="161" t="s">
        <v>517</v>
      </c>
      <c r="C296" s="167" t="s">
        <v>518</v>
      </c>
      <c r="D296" s="162" t="s">
        <v>286</v>
      </c>
      <c r="E296" s="163">
        <v>2</v>
      </c>
      <c r="F296" s="164"/>
      <c r="G296" s="165">
        <f>ROUND(E296*F296,2)</f>
        <v>0</v>
      </c>
      <c r="H296" s="142"/>
      <c r="I296" s="142"/>
      <c r="J296" s="142"/>
      <c r="K296" s="142"/>
      <c r="L296" s="142"/>
      <c r="M296" s="142"/>
      <c r="N296" s="142"/>
      <c r="O296" s="142"/>
      <c r="P296" s="142" t="s">
        <v>260</v>
      </c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142"/>
      <c r="AE296" s="142"/>
      <c r="AF296" s="142"/>
      <c r="AG296" s="142"/>
      <c r="AH296" s="142"/>
      <c r="AI296" s="142"/>
      <c r="AJ296" s="142"/>
      <c r="AK296" s="142"/>
      <c r="AL296" s="142"/>
      <c r="AM296" s="142"/>
      <c r="AN296" s="142"/>
      <c r="AO296" s="142"/>
      <c r="AP296" s="142"/>
      <c r="AQ296" s="142"/>
    </row>
    <row r="297" spans="1:43" x14ac:dyDescent="0.2">
      <c r="A297" s="148" t="s">
        <v>131</v>
      </c>
      <c r="B297" s="149" t="s">
        <v>75</v>
      </c>
      <c r="C297" s="166" t="s">
        <v>76</v>
      </c>
      <c r="D297" s="150"/>
      <c r="E297" s="151"/>
      <c r="F297" s="152"/>
      <c r="G297" s="153">
        <f>SUMIF(P298:P342,"&lt;&gt;NOR",G298:G342)</f>
        <v>0</v>
      </c>
      <c r="P297" t="s">
        <v>132</v>
      </c>
    </row>
    <row r="298" spans="1:43" outlineLevel="1" x14ac:dyDescent="0.2">
      <c r="A298" s="154">
        <v>119</v>
      </c>
      <c r="B298" s="155" t="s">
        <v>519</v>
      </c>
      <c r="C298" s="168" t="s">
        <v>520</v>
      </c>
      <c r="D298" s="156" t="s">
        <v>161</v>
      </c>
      <c r="E298" s="157">
        <v>23.35</v>
      </c>
      <c r="F298" s="158"/>
      <c r="G298" s="159">
        <f>ROUND(E298*F298,2)</f>
        <v>0</v>
      </c>
      <c r="H298" s="142"/>
      <c r="I298" s="142"/>
      <c r="J298" s="142"/>
      <c r="K298" s="142"/>
      <c r="L298" s="142"/>
      <c r="M298" s="142"/>
      <c r="N298" s="142"/>
      <c r="O298" s="142"/>
      <c r="P298" s="142" t="s">
        <v>162</v>
      </c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  <c r="AC298" s="142"/>
      <c r="AD298" s="142"/>
      <c r="AE298" s="142"/>
      <c r="AF298" s="142"/>
      <c r="AG298" s="142"/>
      <c r="AH298" s="142"/>
      <c r="AI298" s="142"/>
      <c r="AJ298" s="142"/>
      <c r="AK298" s="142"/>
      <c r="AL298" s="142"/>
      <c r="AM298" s="142"/>
      <c r="AN298" s="142"/>
      <c r="AO298" s="142"/>
      <c r="AP298" s="142"/>
      <c r="AQ298" s="142"/>
    </row>
    <row r="299" spans="1:43" outlineLevel="1" x14ac:dyDescent="0.2">
      <c r="A299" s="145"/>
      <c r="B299" s="146"/>
      <c r="C299" s="173" t="s">
        <v>521</v>
      </c>
      <c r="D299" s="171"/>
      <c r="E299" s="172"/>
      <c r="F299" s="147"/>
      <c r="G299" s="147"/>
      <c r="H299" s="142"/>
      <c r="I299" s="142"/>
      <c r="J299" s="142"/>
      <c r="K299" s="142"/>
      <c r="L299" s="142"/>
      <c r="M299" s="142"/>
      <c r="N299" s="142"/>
      <c r="O299" s="142"/>
      <c r="P299" s="142" t="s">
        <v>164</v>
      </c>
      <c r="Q299" s="142">
        <v>0</v>
      </c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2"/>
      <c r="AK299" s="142"/>
      <c r="AL299" s="142"/>
      <c r="AM299" s="142"/>
      <c r="AN299" s="142"/>
      <c r="AO299" s="142"/>
      <c r="AP299" s="142"/>
      <c r="AQ299" s="142"/>
    </row>
    <row r="300" spans="1:43" outlineLevel="1" x14ac:dyDescent="0.2">
      <c r="A300" s="145"/>
      <c r="B300" s="146"/>
      <c r="C300" s="173" t="s">
        <v>522</v>
      </c>
      <c r="D300" s="171"/>
      <c r="E300" s="172"/>
      <c r="F300" s="147"/>
      <c r="G300" s="147"/>
      <c r="H300" s="142"/>
      <c r="I300" s="142"/>
      <c r="J300" s="142"/>
      <c r="K300" s="142"/>
      <c r="L300" s="142"/>
      <c r="M300" s="142"/>
      <c r="N300" s="142"/>
      <c r="O300" s="142"/>
      <c r="P300" s="142" t="s">
        <v>164</v>
      </c>
      <c r="Q300" s="142">
        <v>0</v>
      </c>
      <c r="R300" s="142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42"/>
      <c r="AC300" s="142"/>
      <c r="AD300" s="142"/>
      <c r="AE300" s="142"/>
      <c r="AF300" s="142"/>
      <c r="AG300" s="142"/>
      <c r="AH300" s="142"/>
      <c r="AI300" s="142"/>
      <c r="AJ300" s="142"/>
      <c r="AK300" s="142"/>
      <c r="AL300" s="142"/>
      <c r="AM300" s="142"/>
      <c r="AN300" s="142"/>
      <c r="AO300" s="142"/>
      <c r="AP300" s="142"/>
      <c r="AQ300" s="142"/>
    </row>
    <row r="301" spans="1:43" outlineLevel="1" x14ac:dyDescent="0.2">
      <c r="A301" s="145"/>
      <c r="B301" s="146"/>
      <c r="C301" s="173" t="s">
        <v>523</v>
      </c>
      <c r="D301" s="171"/>
      <c r="E301" s="172"/>
      <c r="F301" s="147"/>
      <c r="G301" s="147"/>
      <c r="H301" s="142"/>
      <c r="I301" s="142"/>
      <c r="J301" s="142"/>
      <c r="K301" s="142"/>
      <c r="L301" s="142"/>
      <c r="M301" s="142"/>
      <c r="N301" s="142"/>
      <c r="O301" s="142"/>
      <c r="P301" s="142" t="s">
        <v>164</v>
      </c>
      <c r="Q301" s="142">
        <v>0</v>
      </c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  <c r="AC301" s="142"/>
      <c r="AD301" s="142"/>
      <c r="AE301" s="142"/>
      <c r="AF301" s="142"/>
      <c r="AG301" s="142"/>
      <c r="AH301" s="142"/>
      <c r="AI301" s="142"/>
      <c r="AJ301" s="142"/>
      <c r="AK301" s="142"/>
      <c r="AL301" s="142"/>
      <c r="AM301" s="142"/>
      <c r="AN301" s="142"/>
      <c r="AO301" s="142"/>
      <c r="AP301" s="142"/>
      <c r="AQ301" s="142"/>
    </row>
    <row r="302" spans="1:43" outlineLevel="1" x14ac:dyDescent="0.2">
      <c r="A302" s="145"/>
      <c r="B302" s="146"/>
      <c r="C302" s="173" t="s">
        <v>524</v>
      </c>
      <c r="D302" s="171"/>
      <c r="E302" s="172"/>
      <c r="F302" s="147"/>
      <c r="G302" s="147"/>
      <c r="H302" s="142"/>
      <c r="I302" s="142"/>
      <c r="J302" s="142"/>
      <c r="K302" s="142"/>
      <c r="L302" s="142"/>
      <c r="M302" s="142"/>
      <c r="N302" s="142"/>
      <c r="O302" s="142"/>
      <c r="P302" s="142" t="s">
        <v>164</v>
      </c>
      <c r="Q302" s="142">
        <v>0</v>
      </c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142"/>
      <c r="AE302" s="142"/>
      <c r="AF302" s="142"/>
      <c r="AG302" s="142"/>
      <c r="AH302" s="142"/>
      <c r="AI302" s="142"/>
      <c r="AJ302" s="142"/>
      <c r="AK302" s="142"/>
      <c r="AL302" s="142"/>
      <c r="AM302" s="142"/>
      <c r="AN302" s="142"/>
      <c r="AO302" s="142"/>
      <c r="AP302" s="142"/>
      <c r="AQ302" s="142"/>
    </row>
    <row r="303" spans="1:43" outlineLevel="1" x14ac:dyDescent="0.2">
      <c r="A303" s="145"/>
      <c r="B303" s="146"/>
      <c r="C303" s="173" t="s">
        <v>525</v>
      </c>
      <c r="D303" s="171"/>
      <c r="E303" s="172"/>
      <c r="F303" s="147"/>
      <c r="G303" s="147"/>
      <c r="H303" s="142"/>
      <c r="I303" s="142"/>
      <c r="J303" s="142"/>
      <c r="K303" s="142"/>
      <c r="L303" s="142"/>
      <c r="M303" s="142"/>
      <c r="N303" s="142"/>
      <c r="O303" s="142"/>
      <c r="P303" s="142" t="s">
        <v>164</v>
      </c>
      <c r="Q303" s="142">
        <v>0</v>
      </c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142"/>
      <c r="AE303" s="142"/>
      <c r="AF303" s="142"/>
      <c r="AG303" s="142"/>
      <c r="AH303" s="142"/>
      <c r="AI303" s="142"/>
      <c r="AJ303" s="142"/>
      <c r="AK303" s="142"/>
      <c r="AL303" s="142"/>
      <c r="AM303" s="142"/>
      <c r="AN303" s="142"/>
      <c r="AO303" s="142"/>
      <c r="AP303" s="142"/>
      <c r="AQ303" s="142"/>
    </row>
    <row r="304" spans="1:43" outlineLevel="1" x14ac:dyDescent="0.2">
      <c r="A304" s="145"/>
      <c r="B304" s="146"/>
      <c r="C304" s="173" t="s">
        <v>526</v>
      </c>
      <c r="D304" s="171"/>
      <c r="E304" s="172"/>
      <c r="F304" s="147"/>
      <c r="G304" s="147"/>
      <c r="H304" s="142"/>
      <c r="I304" s="142"/>
      <c r="J304" s="142"/>
      <c r="K304" s="142"/>
      <c r="L304" s="142"/>
      <c r="M304" s="142"/>
      <c r="N304" s="142"/>
      <c r="O304" s="142"/>
      <c r="P304" s="142" t="s">
        <v>164</v>
      </c>
      <c r="Q304" s="142">
        <v>0</v>
      </c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42"/>
      <c r="AC304" s="142"/>
      <c r="AD304" s="142"/>
      <c r="AE304" s="142"/>
      <c r="AF304" s="142"/>
      <c r="AG304" s="142"/>
      <c r="AH304" s="142"/>
      <c r="AI304" s="142"/>
      <c r="AJ304" s="142"/>
      <c r="AK304" s="142"/>
      <c r="AL304" s="142"/>
      <c r="AM304" s="142"/>
      <c r="AN304" s="142"/>
      <c r="AO304" s="142"/>
      <c r="AP304" s="142"/>
      <c r="AQ304" s="142"/>
    </row>
    <row r="305" spans="1:43" outlineLevel="1" x14ac:dyDescent="0.2">
      <c r="A305" s="145"/>
      <c r="B305" s="146"/>
      <c r="C305" s="173" t="s">
        <v>527</v>
      </c>
      <c r="D305" s="171"/>
      <c r="E305" s="172"/>
      <c r="F305" s="147"/>
      <c r="G305" s="147"/>
      <c r="H305" s="142"/>
      <c r="I305" s="142"/>
      <c r="J305" s="142"/>
      <c r="K305" s="142"/>
      <c r="L305" s="142"/>
      <c r="M305" s="142"/>
      <c r="N305" s="142"/>
      <c r="O305" s="142"/>
      <c r="P305" s="142" t="s">
        <v>164</v>
      </c>
      <c r="Q305" s="142">
        <v>0</v>
      </c>
      <c r="R305" s="142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42"/>
      <c r="AC305" s="142"/>
      <c r="AD305" s="142"/>
      <c r="AE305" s="142"/>
      <c r="AF305" s="142"/>
      <c r="AG305" s="142"/>
      <c r="AH305" s="142"/>
      <c r="AI305" s="142"/>
      <c r="AJ305" s="142"/>
      <c r="AK305" s="142"/>
      <c r="AL305" s="142"/>
      <c r="AM305" s="142"/>
      <c r="AN305" s="142"/>
      <c r="AO305" s="142"/>
      <c r="AP305" s="142"/>
      <c r="AQ305" s="142"/>
    </row>
    <row r="306" spans="1:43" outlineLevel="1" x14ac:dyDescent="0.2">
      <c r="A306" s="145"/>
      <c r="B306" s="146"/>
      <c r="C306" s="173" t="s">
        <v>528</v>
      </c>
      <c r="D306" s="171"/>
      <c r="E306" s="172">
        <v>23.35</v>
      </c>
      <c r="F306" s="147"/>
      <c r="G306" s="147"/>
      <c r="H306" s="142"/>
      <c r="I306" s="142"/>
      <c r="J306" s="142"/>
      <c r="K306" s="142"/>
      <c r="L306" s="142"/>
      <c r="M306" s="142"/>
      <c r="N306" s="142"/>
      <c r="O306" s="142"/>
      <c r="P306" s="142" t="s">
        <v>164</v>
      </c>
      <c r="Q306" s="142">
        <v>0</v>
      </c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  <c r="AC306" s="142"/>
      <c r="AD306" s="142"/>
      <c r="AE306" s="142"/>
      <c r="AF306" s="142"/>
      <c r="AG306" s="142"/>
      <c r="AH306" s="142"/>
      <c r="AI306" s="142"/>
      <c r="AJ306" s="142"/>
      <c r="AK306" s="142"/>
      <c r="AL306" s="142"/>
      <c r="AM306" s="142"/>
      <c r="AN306" s="142"/>
      <c r="AO306" s="142"/>
      <c r="AP306" s="142"/>
      <c r="AQ306" s="142"/>
    </row>
    <row r="307" spans="1:43" outlineLevel="1" x14ac:dyDescent="0.2">
      <c r="A307" s="154">
        <v>120</v>
      </c>
      <c r="B307" s="155" t="s">
        <v>529</v>
      </c>
      <c r="C307" s="168" t="s">
        <v>530</v>
      </c>
      <c r="D307" s="156" t="s">
        <v>161</v>
      </c>
      <c r="E307" s="157">
        <v>9.6199999999999992</v>
      </c>
      <c r="F307" s="158"/>
      <c r="G307" s="159">
        <f>ROUND(E307*F307,2)</f>
        <v>0</v>
      </c>
      <c r="H307" s="142"/>
      <c r="I307" s="142"/>
      <c r="J307" s="142"/>
      <c r="K307" s="142"/>
      <c r="L307" s="142"/>
      <c r="M307" s="142"/>
      <c r="N307" s="142"/>
      <c r="O307" s="142"/>
      <c r="P307" s="142" t="s">
        <v>162</v>
      </c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  <c r="AC307" s="142"/>
      <c r="AD307" s="142"/>
      <c r="AE307" s="142"/>
      <c r="AF307" s="142"/>
      <c r="AG307" s="142"/>
      <c r="AH307" s="142"/>
      <c r="AI307" s="142"/>
      <c r="AJ307" s="142"/>
      <c r="AK307" s="142"/>
      <c r="AL307" s="142"/>
      <c r="AM307" s="142"/>
      <c r="AN307" s="142"/>
      <c r="AO307" s="142"/>
      <c r="AP307" s="142"/>
      <c r="AQ307" s="142"/>
    </row>
    <row r="308" spans="1:43" outlineLevel="1" x14ac:dyDescent="0.2">
      <c r="A308" s="145"/>
      <c r="B308" s="146"/>
      <c r="C308" s="173" t="s">
        <v>531</v>
      </c>
      <c r="D308" s="171"/>
      <c r="E308" s="172"/>
      <c r="F308" s="147"/>
      <c r="G308" s="147"/>
      <c r="H308" s="142"/>
      <c r="I308" s="142"/>
      <c r="J308" s="142"/>
      <c r="K308" s="142"/>
      <c r="L308" s="142"/>
      <c r="M308" s="142"/>
      <c r="N308" s="142"/>
      <c r="O308" s="142"/>
      <c r="P308" s="142" t="s">
        <v>164</v>
      </c>
      <c r="Q308" s="142">
        <v>0</v>
      </c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  <c r="AC308" s="142"/>
      <c r="AD308" s="142"/>
      <c r="AE308" s="142"/>
      <c r="AF308" s="142"/>
      <c r="AG308" s="142"/>
      <c r="AH308" s="142"/>
      <c r="AI308" s="142"/>
      <c r="AJ308" s="142"/>
      <c r="AK308" s="142"/>
      <c r="AL308" s="142"/>
      <c r="AM308" s="142"/>
      <c r="AN308" s="142"/>
      <c r="AO308" s="142"/>
      <c r="AP308" s="142"/>
      <c r="AQ308" s="142"/>
    </row>
    <row r="309" spans="1:43" outlineLevel="1" x14ac:dyDescent="0.2">
      <c r="A309" s="145"/>
      <c r="B309" s="146"/>
      <c r="C309" s="173" t="s">
        <v>532</v>
      </c>
      <c r="D309" s="171"/>
      <c r="E309" s="172"/>
      <c r="F309" s="147"/>
      <c r="G309" s="147"/>
      <c r="H309" s="142"/>
      <c r="I309" s="142"/>
      <c r="J309" s="142"/>
      <c r="K309" s="142"/>
      <c r="L309" s="142"/>
      <c r="M309" s="142"/>
      <c r="N309" s="142"/>
      <c r="O309" s="142"/>
      <c r="P309" s="142" t="s">
        <v>164</v>
      </c>
      <c r="Q309" s="142">
        <v>0</v>
      </c>
      <c r="R309" s="142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42"/>
      <c r="AC309" s="142"/>
      <c r="AD309" s="142"/>
      <c r="AE309" s="142"/>
      <c r="AF309" s="142"/>
      <c r="AG309" s="142"/>
      <c r="AH309" s="142"/>
      <c r="AI309" s="142"/>
      <c r="AJ309" s="142"/>
      <c r="AK309" s="142"/>
      <c r="AL309" s="142"/>
      <c r="AM309" s="142"/>
      <c r="AN309" s="142"/>
      <c r="AO309" s="142"/>
      <c r="AP309" s="142"/>
      <c r="AQ309" s="142"/>
    </row>
    <row r="310" spans="1:43" outlineLevel="1" x14ac:dyDescent="0.2">
      <c r="A310" s="145"/>
      <c r="B310" s="146"/>
      <c r="C310" s="173" t="s">
        <v>533</v>
      </c>
      <c r="D310" s="171"/>
      <c r="E310" s="172">
        <v>9.6199999999999992</v>
      </c>
      <c r="F310" s="147"/>
      <c r="G310" s="147"/>
      <c r="H310" s="142"/>
      <c r="I310" s="142"/>
      <c r="J310" s="142"/>
      <c r="K310" s="142"/>
      <c r="L310" s="142"/>
      <c r="M310" s="142"/>
      <c r="N310" s="142"/>
      <c r="O310" s="142"/>
      <c r="P310" s="142" t="s">
        <v>164</v>
      </c>
      <c r="Q310" s="142">
        <v>0</v>
      </c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  <c r="AC310" s="142"/>
      <c r="AD310" s="142"/>
      <c r="AE310" s="142"/>
      <c r="AF310" s="142"/>
      <c r="AG310" s="142"/>
      <c r="AH310" s="142"/>
      <c r="AI310" s="142"/>
      <c r="AJ310" s="142"/>
      <c r="AK310" s="142"/>
      <c r="AL310" s="142"/>
      <c r="AM310" s="142"/>
      <c r="AN310" s="142"/>
      <c r="AO310" s="142"/>
      <c r="AP310" s="142"/>
      <c r="AQ310" s="142"/>
    </row>
    <row r="311" spans="1:43" outlineLevel="1" x14ac:dyDescent="0.2">
      <c r="A311" s="154">
        <v>121</v>
      </c>
      <c r="B311" s="155" t="s">
        <v>534</v>
      </c>
      <c r="C311" s="168" t="s">
        <v>535</v>
      </c>
      <c r="D311" s="156" t="s">
        <v>218</v>
      </c>
      <c r="E311" s="157">
        <v>1.21</v>
      </c>
      <c r="F311" s="158"/>
      <c r="G311" s="159">
        <f>ROUND(E311*F311,2)</f>
        <v>0</v>
      </c>
      <c r="H311" s="142"/>
      <c r="I311" s="142"/>
      <c r="J311" s="142"/>
      <c r="K311" s="142"/>
      <c r="L311" s="142"/>
      <c r="M311" s="142"/>
      <c r="N311" s="142"/>
      <c r="O311" s="142"/>
      <c r="P311" s="142" t="s">
        <v>162</v>
      </c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2"/>
      <c r="AE311" s="142"/>
      <c r="AF311" s="142"/>
      <c r="AG311" s="142"/>
      <c r="AH311" s="142"/>
      <c r="AI311" s="142"/>
      <c r="AJ311" s="142"/>
      <c r="AK311" s="142"/>
      <c r="AL311" s="142"/>
      <c r="AM311" s="142"/>
      <c r="AN311" s="142"/>
      <c r="AO311" s="142"/>
      <c r="AP311" s="142"/>
      <c r="AQ311" s="142"/>
    </row>
    <row r="312" spans="1:43" outlineLevel="1" x14ac:dyDescent="0.2">
      <c r="A312" s="145"/>
      <c r="B312" s="146"/>
      <c r="C312" s="173" t="s">
        <v>536</v>
      </c>
      <c r="D312" s="171"/>
      <c r="E312" s="172"/>
      <c r="F312" s="147"/>
      <c r="G312" s="147"/>
      <c r="H312" s="142"/>
      <c r="I312" s="142"/>
      <c r="J312" s="142"/>
      <c r="K312" s="142"/>
      <c r="L312" s="142"/>
      <c r="M312" s="142"/>
      <c r="N312" s="142"/>
      <c r="O312" s="142"/>
      <c r="P312" s="142" t="s">
        <v>164</v>
      </c>
      <c r="Q312" s="142">
        <v>0</v>
      </c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142"/>
      <c r="AE312" s="142"/>
      <c r="AF312" s="142"/>
      <c r="AG312" s="142"/>
      <c r="AH312" s="142"/>
      <c r="AI312" s="142"/>
      <c r="AJ312" s="142"/>
      <c r="AK312" s="142"/>
      <c r="AL312" s="142"/>
      <c r="AM312" s="142"/>
      <c r="AN312" s="142"/>
      <c r="AO312" s="142"/>
      <c r="AP312" s="142"/>
      <c r="AQ312" s="142"/>
    </row>
    <row r="313" spans="1:43" outlineLevel="1" x14ac:dyDescent="0.2">
      <c r="A313" s="145"/>
      <c r="B313" s="146"/>
      <c r="C313" s="173" t="s">
        <v>537</v>
      </c>
      <c r="D313" s="171"/>
      <c r="E313" s="172"/>
      <c r="F313" s="147"/>
      <c r="G313" s="147"/>
      <c r="H313" s="142"/>
      <c r="I313" s="142"/>
      <c r="J313" s="142"/>
      <c r="K313" s="142"/>
      <c r="L313" s="142"/>
      <c r="M313" s="142"/>
      <c r="N313" s="142"/>
      <c r="O313" s="142"/>
      <c r="P313" s="142" t="s">
        <v>164</v>
      </c>
      <c r="Q313" s="142">
        <v>0</v>
      </c>
      <c r="R313" s="142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42"/>
      <c r="AC313" s="142"/>
      <c r="AD313" s="142"/>
      <c r="AE313" s="142"/>
      <c r="AF313" s="142"/>
      <c r="AG313" s="142"/>
      <c r="AH313" s="142"/>
      <c r="AI313" s="142"/>
      <c r="AJ313" s="142"/>
      <c r="AK313" s="142"/>
      <c r="AL313" s="142"/>
      <c r="AM313" s="142"/>
      <c r="AN313" s="142"/>
      <c r="AO313" s="142"/>
      <c r="AP313" s="142"/>
      <c r="AQ313" s="142"/>
    </row>
    <row r="314" spans="1:43" outlineLevel="1" x14ac:dyDescent="0.2">
      <c r="A314" s="145"/>
      <c r="B314" s="146"/>
      <c r="C314" s="173" t="s">
        <v>538</v>
      </c>
      <c r="D314" s="171"/>
      <c r="E314" s="172"/>
      <c r="F314" s="147"/>
      <c r="G314" s="147"/>
      <c r="H314" s="142"/>
      <c r="I314" s="142"/>
      <c r="J314" s="142"/>
      <c r="K314" s="142"/>
      <c r="L314" s="142"/>
      <c r="M314" s="142"/>
      <c r="N314" s="142"/>
      <c r="O314" s="142"/>
      <c r="P314" s="142" t="s">
        <v>164</v>
      </c>
      <c r="Q314" s="142">
        <v>0</v>
      </c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42"/>
      <c r="AC314" s="142"/>
      <c r="AD314" s="142"/>
      <c r="AE314" s="142"/>
      <c r="AF314" s="142"/>
      <c r="AG314" s="142"/>
      <c r="AH314" s="142"/>
      <c r="AI314" s="142"/>
      <c r="AJ314" s="142"/>
      <c r="AK314" s="142"/>
      <c r="AL314" s="142"/>
      <c r="AM314" s="142"/>
      <c r="AN314" s="142"/>
      <c r="AO314" s="142"/>
      <c r="AP314" s="142"/>
      <c r="AQ314" s="142"/>
    </row>
    <row r="315" spans="1:43" outlineLevel="1" x14ac:dyDescent="0.2">
      <c r="A315" s="145"/>
      <c r="B315" s="146"/>
      <c r="C315" s="173" t="s">
        <v>539</v>
      </c>
      <c r="D315" s="171"/>
      <c r="E315" s="172"/>
      <c r="F315" s="147"/>
      <c r="G315" s="147"/>
      <c r="H315" s="142"/>
      <c r="I315" s="142"/>
      <c r="J315" s="142"/>
      <c r="K315" s="142"/>
      <c r="L315" s="142"/>
      <c r="M315" s="142"/>
      <c r="N315" s="142"/>
      <c r="O315" s="142"/>
      <c r="P315" s="142" t="s">
        <v>164</v>
      </c>
      <c r="Q315" s="142">
        <v>0</v>
      </c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42"/>
      <c r="AC315" s="142"/>
      <c r="AD315" s="142"/>
      <c r="AE315" s="142"/>
      <c r="AF315" s="142"/>
      <c r="AG315" s="142"/>
      <c r="AH315" s="142"/>
      <c r="AI315" s="142"/>
      <c r="AJ315" s="142"/>
      <c r="AK315" s="142"/>
      <c r="AL315" s="142"/>
      <c r="AM315" s="142"/>
      <c r="AN315" s="142"/>
      <c r="AO315" s="142"/>
      <c r="AP315" s="142"/>
      <c r="AQ315" s="142"/>
    </row>
    <row r="316" spans="1:43" outlineLevel="1" x14ac:dyDescent="0.2">
      <c r="A316" s="145"/>
      <c r="B316" s="146"/>
      <c r="C316" s="173" t="s">
        <v>540</v>
      </c>
      <c r="D316" s="171"/>
      <c r="E316" s="172"/>
      <c r="F316" s="147"/>
      <c r="G316" s="147"/>
      <c r="H316" s="142"/>
      <c r="I316" s="142"/>
      <c r="J316" s="142"/>
      <c r="K316" s="142"/>
      <c r="L316" s="142"/>
      <c r="M316" s="142"/>
      <c r="N316" s="142"/>
      <c r="O316" s="142"/>
      <c r="P316" s="142" t="s">
        <v>164</v>
      </c>
      <c r="Q316" s="142">
        <v>0</v>
      </c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2"/>
      <c r="AE316" s="142"/>
      <c r="AF316" s="142"/>
      <c r="AG316" s="142"/>
      <c r="AH316" s="142"/>
      <c r="AI316" s="142"/>
      <c r="AJ316" s="142"/>
      <c r="AK316" s="142"/>
      <c r="AL316" s="142"/>
      <c r="AM316" s="142"/>
      <c r="AN316" s="142"/>
      <c r="AO316" s="142"/>
      <c r="AP316" s="142"/>
      <c r="AQ316" s="142"/>
    </row>
    <row r="317" spans="1:43" outlineLevel="1" x14ac:dyDescent="0.2">
      <c r="A317" s="145"/>
      <c r="B317" s="146"/>
      <c r="C317" s="173" t="s">
        <v>541</v>
      </c>
      <c r="D317" s="171"/>
      <c r="E317" s="172"/>
      <c r="F317" s="147"/>
      <c r="G317" s="147"/>
      <c r="H317" s="142"/>
      <c r="I317" s="142"/>
      <c r="J317" s="142"/>
      <c r="K317" s="142"/>
      <c r="L317" s="142"/>
      <c r="M317" s="142"/>
      <c r="N317" s="142"/>
      <c r="O317" s="142"/>
      <c r="P317" s="142" t="s">
        <v>164</v>
      </c>
      <c r="Q317" s="142">
        <v>0</v>
      </c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2"/>
      <c r="AE317" s="142"/>
      <c r="AF317" s="142"/>
      <c r="AG317" s="142"/>
      <c r="AH317" s="142"/>
      <c r="AI317" s="142"/>
      <c r="AJ317" s="142"/>
      <c r="AK317" s="142"/>
      <c r="AL317" s="142"/>
      <c r="AM317" s="142"/>
      <c r="AN317" s="142"/>
      <c r="AO317" s="142"/>
      <c r="AP317" s="142"/>
      <c r="AQ317" s="142"/>
    </row>
    <row r="318" spans="1:43" outlineLevel="1" x14ac:dyDescent="0.2">
      <c r="A318" s="145"/>
      <c r="B318" s="146"/>
      <c r="C318" s="173" t="s">
        <v>542</v>
      </c>
      <c r="D318" s="171"/>
      <c r="E318" s="172"/>
      <c r="F318" s="147"/>
      <c r="G318" s="147"/>
      <c r="H318" s="142"/>
      <c r="I318" s="142"/>
      <c r="J318" s="142"/>
      <c r="K318" s="142"/>
      <c r="L318" s="142"/>
      <c r="M318" s="142"/>
      <c r="N318" s="142"/>
      <c r="O318" s="142"/>
      <c r="P318" s="142" t="s">
        <v>164</v>
      </c>
      <c r="Q318" s="142">
        <v>0</v>
      </c>
      <c r="R318" s="142"/>
      <c r="S318" s="142"/>
      <c r="T318" s="142"/>
      <c r="U318" s="142"/>
      <c r="V318" s="142"/>
      <c r="W318" s="142"/>
      <c r="X318" s="142"/>
      <c r="Y318" s="142"/>
      <c r="Z318" s="142"/>
      <c r="AA318" s="142"/>
      <c r="AB318" s="142"/>
      <c r="AC318" s="142"/>
      <c r="AD318" s="142"/>
      <c r="AE318" s="142"/>
      <c r="AF318" s="142"/>
      <c r="AG318" s="142"/>
      <c r="AH318" s="142"/>
      <c r="AI318" s="142"/>
      <c r="AJ318" s="142"/>
      <c r="AK318" s="142"/>
      <c r="AL318" s="142"/>
      <c r="AM318" s="142"/>
      <c r="AN318" s="142"/>
      <c r="AO318" s="142"/>
      <c r="AP318" s="142"/>
      <c r="AQ318" s="142"/>
    </row>
    <row r="319" spans="1:43" outlineLevel="1" x14ac:dyDescent="0.2">
      <c r="A319" s="145"/>
      <c r="B319" s="146"/>
      <c r="C319" s="173" t="s">
        <v>543</v>
      </c>
      <c r="D319" s="171"/>
      <c r="E319" s="172">
        <v>1.21</v>
      </c>
      <c r="F319" s="147"/>
      <c r="G319" s="147"/>
      <c r="H319" s="142"/>
      <c r="I319" s="142"/>
      <c r="J319" s="142"/>
      <c r="K319" s="142"/>
      <c r="L319" s="142"/>
      <c r="M319" s="142"/>
      <c r="N319" s="142"/>
      <c r="O319" s="142"/>
      <c r="P319" s="142" t="s">
        <v>164</v>
      </c>
      <c r="Q319" s="142">
        <v>0</v>
      </c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142"/>
      <c r="AE319" s="142"/>
      <c r="AF319" s="142"/>
      <c r="AG319" s="142"/>
      <c r="AH319" s="142"/>
      <c r="AI319" s="142"/>
      <c r="AJ319" s="142"/>
      <c r="AK319" s="142"/>
      <c r="AL319" s="142"/>
      <c r="AM319" s="142"/>
      <c r="AN319" s="142"/>
      <c r="AO319" s="142"/>
      <c r="AP319" s="142"/>
      <c r="AQ319" s="142"/>
    </row>
    <row r="320" spans="1:43" outlineLevel="1" x14ac:dyDescent="0.2">
      <c r="A320" s="154">
        <v>122</v>
      </c>
      <c r="B320" s="155" t="s">
        <v>544</v>
      </c>
      <c r="C320" s="168" t="s">
        <v>545</v>
      </c>
      <c r="D320" s="156" t="s">
        <v>161</v>
      </c>
      <c r="E320" s="157">
        <v>17.29</v>
      </c>
      <c r="F320" s="158"/>
      <c r="G320" s="159">
        <f>ROUND(E320*F320,2)</f>
        <v>0</v>
      </c>
      <c r="H320" s="142"/>
      <c r="I320" s="142"/>
      <c r="J320" s="142"/>
      <c r="K320" s="142"/>
      <c r="L320" s="142"/>
      <c r="M320" s="142"/>
      <c r="N320" s="142"/>
      <c r="O320" s="142"/>
      <c r="P320" s="142" t="s">
        <v>162</v>
      </c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142"/>
      <c r="AE320" s="142"/>
      <c r="AF320" s="142"/>
      <c r="AG320" s="142"/>
      <c r="AH320" s="142"/>
      <c r="AI320" s="142"/>
      <c r="AJ320" s="142"/>
      <c r="AK320" s="142"/>
      <c r="AL320" s="142"/>
      <c r="AM320" s="142"/>
      <c r="AN320" s="142"/>
      <c r="AO320" s="142"/>
      <c r="AP320" s="142"/>
      <c r="AQ320" s="142"/>
    </row>
    <row r="321" spans="1:43" outlineLevel="1" x14ac:dyDescent="0.2">
      <c r="A321" s="145"/>
      <c r="B321" s="146"/>
      <c r="C321" s="173" t="s">
        <v>546</v>
      </c>
      <c r="D321" s="171"/>
      <c r="E321" s="172"/>
      <c r="F321" s="147"/>
      <c r="G321" s="147"/>
      <c r="H321" s="142"/>
      <c r="I321" s="142"/>
      <c r="J321" s="142"/>
      <c r="K321" s="142"/>
      <c r="L321" s="142"/>
      <c r="M321" s="142"/>
      <c r="N321" s="142"/>
      <c r="O321" s="142"/>
      <c r="P321" s="142" t="s">
        <v>164</v>
      </c>
      <c r="Q321" s="142">
        <v>0</v>
      </c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/>
      <c r="AB321" s="142"/>
      <c r="AC321" s="142"/>
      <c r="AD321" s="142"/>
      <c r="AE321" s="142"/>
      <c r="AF321" s="142"/>
      <c r="AG321" s="142"/>
      <c r="AH321" s="142"/>
      <c r="AI321" s="142"/>
      <c r="AJ321" s="142"/>
      <c r="AK321" s="142"/>
      <c r="AL321" s="142"/>
      <c r="AM321" s="142"/>
      <c r="AN321" s="142"/>
      <c r="AO321" s="142"/>
      <c r="AP321" s="142"/>
      <c r="AQ321" s="142"/>
    </row>
    <row r="322" spans="1:43" outlineLevel="1" x14ac:dyDescent="0.2">
      <c r="A322" s="145"/>
      <c r="B322" s="146"/>
      <c r="C322" s="173" t="s">
        <v>547</v>
      </c>
      <c r="D322" s="171"/>
      <c r="E322" s="172"/>
      <c r="F322" s="147"/>
      <c r="G322" s="147"/>
      <c r="H322" s="142"/>
      <c r="I322" s="142"/>
      <c r="J322" s="142"/>
      <c r="K322" s="142"/>
      <c r="L322" s="142"/>
      <c r="M322" s="142"/>
      <c r="N322" s="142"/>
      <c r="O322" s="142"/>
      <c r="P322" s="142" t="s">
        <v>164</v>
      </c>
      <c r="Q322" s="142">
        <v>0</v>
      </c>
      <c r="R322" s="142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42"/>
      <c r="AC322" s="142"/>
      <c r="AD322" s="142"/>
      <c r="AE322" s="142"/>
      <c r="AF322" s="142"/>
      <c r="AG322" s="142"/>
      <c r="AH322" s="142"/>
      <c r="AI322" s="142"/>
      <c r="AJ322" s="142"/>
      <c r="AK322" s="142"/>
      <c r="AL322" s="142"/>
      <c r="AM322" s="142"/>
      <c r="AN322" s="142"/>
      <c r="AO322" s="142"/>
      <c r="AP322" s="142"/>
      <c r="AQ322" s="142"/>
    </row>
    <row r="323" spans="1:43" outlineLevel="1" x14ac:dyDescent="0.2">
      <c r="A323" s="145"/>
      <c r="B323" s="146"/>
      <c r="C323" s="173" t="s">
        <v>548</v>
      </c>
      <c r="D323" s="171"/>
      <c r="E323" s="172"/>
      <c r="F323" s="147"/>
      <c r="G323" s="147"/>
      <c r="H323" s="142"/>
      <c r="I323" s="142"/>
      <c r="J323" s="142"/>
      <c r="K323" s="142"/>
      <c r="L323" s="142"/>
      <c r="M323" s="142"/>
      <c r="N323" s="142"/>
      <c r="O323" s="142"/>
      <c r="P323" s="142" t="s">
        <v>164</v>
      </c>
      <c r="Q323" s="142">
        <v>0</v>
      </c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  <c r="AC323" s="142"/>
      <c r="AD323" s="142"/>
      <c r="AE323" s="142"/>
      <c r="AF323" s="142"/>
      <c r="AG323" s="142"/>
      <c r="AH323" s="142"/>
      <c r="AI323" s="142"/>
      <c r="AJ323" s="142"/>
      <c r="AK323" s="142"/>
      <c r="AL323" s="142"/>
      <c r="AM323" s="142"/>
      <c r="AN323" s="142"/>
      <c r="AO323" s="142"/>
      <c r="AP323" s="142"/>
      <c r="AQ323" s="142"/>
    </row>
    <row r="324" spans="1:43" outlineLevel="1" x14ac:dyDescent="0.2">
      <c r="A324" s="145"/>
      <c r="B324" s="146"/>
      <c r="C324" s="173" t="s">
        <v>549</v>
      </c>
      <c r="D324" s="171"/>
      <c r="E324" s="172"/>
      <c r="F324" s="147"/>
      <c r="G324" s="147"/>
      <c r="H324" s="142"/>
      <c r="I324" s="142"/>
      <c r="J324" s="142"/>
      <c r="K324" s="142"/>
      <c r="L324" s="142"/>
      <c r="M324" s="142"/>
      <c r="N324" s="142"/>
      <c r="O324" s="142"/>
      <c r="P324" s="142" t="s">
        <v>164</v>
      </c>
      <c r="Q324" s="142">
        <v>0</v>
      </c>
      <c r="R324" s="142"/>
      <c r="S324" s="142"/>
      <c r="T324" s="142"/>
      <c r="U324" s="142"/>
      <c r="V324" s="142"/>
      <c r="W324" s="142"/>
      <c r="X324" s="142"/>
      <c r="Y324" s="142"/>
      <c r="Z324" s="142"/>
      <c r="AA324" s="142"/>
      <c r="AB324" s="142"/>
      <c r="AC324" s="142"/>
      <c r="AD324" s="142"/>
      <c r="AE324" s="142"/>
      <c r="AF324" s="142"/>
      <c r="AG324" s="142"/>
      <c r="AH324" s="142"/>
      <c r="AI324" s="142"/>
      <c r="AJ324" s="142"/>
      <c r="AK324" s="142"/>
      <c r="AL324" s="142"/>
      <c r="AM324" s="142"/>
      <c r="AN324" s="142"/>
      <c r="AO324" s="142"/>
      <c r="AP324" s="142"/>
      <c r="AQ324" s="142"/>
    </row>
    <row r="325" spans="1:43" outlineLevel="1" x14ac:dyDescent="0.2">
      <c r="A325" s="145"/>
      <c r="B325" s="146"/>
      <c r="C325" s="173" t="s">
        <v>550</v>
      </c>
      <c r="D325" s="171"/>
      <c r="E325" s="172"/>
      <c r="F325" s="147"/>
      <c r="G325" s="147"/>
      <c r="H325" s="142"/>
      <c r="I325" s="142"/>
      <c r="J325" s="142"/>
      <c r="K325" s="142"/>
      <c r="L325" s="142"/>
      <c r="M325" s="142"/>
      <c r="N325" s="142"/>
      <c r="O325" s="142"/>
      <c r="P325" s="142" t="s">
        <v>164</v>
      </c>
      <c r="Q325" s="142">
        <v>0</v>
      </c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42"/>
      <c r="AG325" s="142"/>
      <c r="AH325" s="142"/>
      <c r="AI325" s="142"/>
      <c r="AJ325" s="142"/>
      <c r="AK325" s="142"/>
      <c r="AL325" s="142"/>
      <c r="AM325" s="142"/>
      <c r="AN325" s="142"/>
      <c r="AO325" s="142"/>
      <c r="AP325" s="142"/>
      <c r="AQ325" s="142"/>
    </row>
    <row r="326" spans="1:43" outlineLevel="1" x14ac:dyDescent="0.2">
      <c r="A326" s="145"/>
      <c r="B326" s="146"/>
      <c r="C326" s="173" t="s">
        <v>551</v>
      </c>
      <c r="D326" s="171"/>
      <c r="E326" s="172"/>
      <c r="F326" s="147"/>
      <c r="G326" s="147"/>
      <c r="H326" s="142"/>
      <c r="I326" s="142"/>
      <c r="J326" s="142"/>
      <c r="K326" s="142"/>
      <c r="L326" s="142"/>
      <c r="M326" s="142"/>
      <c r="N326" s="142"/>
      <c r="O326" s="142"/>
      <c r="P326" s="142" t="s">
        <v>164</v>
      </c>
      <c r="Q326" s="142">
        <v>0</v>
      </c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42"/>
      <c r="AG326" s="142"/>
      <c r="AH326" s="142"/>
      <c r="AI326" s="142"/>
      <c r="AJ326" s="142"/>
      <c r="AK326" s="142"/>
      <c r="AL326" s="142"/>
      <c r="AM326" s="142"/>
      <c r="AN326" s="142"/>
      <c r="AO326" s="142"/>
      <c r="AP326" s="142"/>
      <c r="AQ326" s="142"/>
    </row>
    <row r="327" spans="1:43" outlineLevel="1" x14ac:dyDescent="0.2">
      <c r="A327" s="145"/>
      <c r="B327" s="146"/>
      <c r="C327" s="173" t="s">
        <v>552</v>
      </c>
      <c r="D327" s="171"/>
      <c r="E327" s="172"/>
      <c r="F327" s="147"/>
      <c r="G327" s="147"/>
      <c r="H327" s="142"/>
      <c r="I327" s="142"/>
      <c r="J327" s="142"/>
      <c r="K327" s="142"/>
      <c r="L327" s="142"/>
      <c r="M327" s="142"/>
      <c r="N327" s="142"/>
      <c r="O327" s="142"/>
      <c r="P327" s="142" t="s">
        <v>164</v>
      </c>
      <c r="Q327" s="142">
        <v>0</v>
      </c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  <c r="AM327" s="142"/>
      <c r="AN327" s="142"/>
      <c r="AO327" s="142"/>
      <c r="AP327" s="142"/>
      <c r="AQ327" s="142"/>
    </row>
    <row r="328" spans="1:43" outlineLevel="1" x14ac:dyDescent="0.2">
      <c r="A328" s="145"/>
      <c r="B328" s="146"/>
      <c r="C328" s="173" t="s">
        <v>553</v>
      </c>
      <c r="D328" s="171"/>
      <c r="E328" s="172">
        <v>17.29</v>
      </c>
      <c r="F328" s="147"/>
      <c r="G328" s="147"/>
      <c r="H328" s="142"/>
      <c r="I328" s="142"/>
      <c r="J328" s="142"/>
      <c r="K328" s="142"/>
      <c r="L328" s="142"/>
      <c r="M328" s="142"/>
      <c r="N328" s="142"/>
      <c r="O328" s="142"/>
      <c r="P328" s="142" t="s">
        <v>164</v>
      </c>
      <c r="Q328" s="142">
        <v>0</v>
      </c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  <c r="AJ328" s="142"/>
      <c r="AK328" s="142"/>
      <c r="AL328" s="142"/>
      <c r="AM328" s="142"/>
      <c r="AN328" s="142"/>
      <c r="AO328" s="142"/>
      <c r="AP328" s="142"/>
      <c r="AQ328" s="142"/>
    </row>
    <row r="329" spans="1:43" outlineLevel="1" x14ac:dyDescent="0.2">
      <c r="A329" s="154">
        <v>123</v>
      </c>
      <c r="B329" s="155" t="s">
        <v>554</v>
      </c>
      <c r="C329" s="168" t="s">
        <v>555</v>
      </c>
      <c r="D329" s="156" t="s">
        <v>161</v>
      </c>
      <c r="E329" s="157">
        <v>1.2</v>
      </c>
      <c r="F329" s="158"/>
      <c r="G329" s="159">
        <f>ROUND(E329*F329,2)</f>
        <v>0</v>
      </c>
      <c r="H329" s="142"/>
      <c r="I329" s="142"/>
      <c r="J329" s="142"/>
      <c r="K329" s="142"/>
      <c r="L329" s="142"/>
      <c r="M329" s="142"/>
      <c r="N329" s="142"/>
      <c r="O329" s="142"/>
      <c r="P329" s="142" t="s">
        <v>162</v>
      </c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  <c r="AQ329" s="142"/>
    </row>
    <row r="330" spans="1:43" ht="22.5" outlineLevel="1" x14ac:dyDescent="0.2">
      <c r="A330" s="145"/>
      <c r="B330" s="146"/>
      <c r="C330" s="173" t="s">
        <v>556</v>
      </c>
      <c r="D330" s="171"/>
      <c r="E330" s="172"/>
      <c r="F330" s="147"/>
      <c r="G330" s="147"/>
      <c r="H330" s="142"/>
      <c r="I330" s="142"/>
      <c r="J330" s="142"/>
      <c r="K330" s="142"/>
      <c r="L330" s="142"/>
      <c r="M330" s="142"/>
      <c r="N330" s="142"/>
      <c r="O330" s="142"/>
      <c r="P330" s="142" t="s">
        <v>164</v>
      </c>
      <c r="Q330" s="142">
        <v>0</v>
      </c>
      <c r="R330" s="142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42"/>
      <c r="AH330" s="142"/>
      <c r="AI330" s="142"/>
      <c r="AJ330" s="142"/>
      <c r="AK330" s="142"/>
      <c r="AL330" s="142"/>
      <c r="AM330" s="142"/>
      <c r="AN330" s="142"/>
      <c r="AO330" s="142"/>
      <c r="AP330" s="142"/>
      <c r="AQ330" s="142"/>
    </row>
    <row r="331" spans="1:43" outlineLevel="1" x14ac:dyDescent="0.2">
      <c r="A331" s="145"/>
      <c r="B331" s="146"/>
      <c r="C331" s="173" t="s">
        <v>165</v>
      </c>
      <c r="D331" s="171"/>
      <c r="E331" s="172">
        <v>1.2</v>
      </c>
      <c r="F331" s="147"/>
      <c r="G331" s="147"/>
      <c r="H331" s="142"/>
      <c r="I331" s="142"/>
      <c r="J331" s="142"/>
      <c r="K331" s="142"/>
      <c r="L331" s="142"/>
      <c r="M331" s="142"/>
      <c r="N331" s="142"/>
      <c r="O331" s="142"/>
      <c r="P331" s="142" t="s">
        <v>164</v>
      </c>
      <c r="Q331" s="142">
        <v>0</v>
      </c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142"/>
      <c r="AE331" s="142"/>
      <c r="AF331" s="142"/>
      <c r="AG331" s="142"/>
      <c r="AH331" s="142"/>
      <c r="AI331" s="142"/>
      <c r="AJ331" s="142"/>
      <c r="AK331" s="142"/>
      <c r="AL331" s="142"/>
      <c r="AM331" s="142"/>
      <c r="AN331" s="142"/>
      <c r="AO331" s="142"/>
      <c r="AP331" s="142"/>
      <c r="AQ331" s="142"/>
    </row>
    <row r="332" spans="1:43" outlineLevel="1" x14ac:dyDescent="0.2">
      <c r="A332" s="154">
        <v>124</v>
      </c>
      <c r="B332" s="155" t="s">
        <v>557</v>
      </c>
      <c r="C332" s="168" t="s">
        <v>558</v>
      </c>
      <c r="D332" s="156" t="s">
        <v>286</v>
      </c>
      <c r="E332" s="157">
        <v>6</v>
      </c>
      <c r="F332" s="158"/>
      <c r="G332" s="159">
        <f>ROUND(E332*F332,2)</f>
        <v>0</v>
      </c>
      <c r="H332" s="142"/>
      <c r="I332" s="142"/>
      <c r="J332" s="142"/>
      <c r="K332" s="142"/>
      <c r="L332" s="142"/>
      <c r="M332" s="142"/>
      <c r="N332" s="142"/>
      <c r="O332" s="142"/>
      <c r="P332" s="142" t="s">
        <v>162</v>
      </c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142"/>
      <c r="AE332" s="142"/>
      <c r="AF332" s="142"/>
      <c r="AG332" s="142"/>
      <c r="AH332" s="142"/>
      <c r="AI332" s="142"/>
      <c r="AJ332" s="142"/>
      <c r="AK332" s="142"/>
      <c r="AL332" s="142"/>
      <c r="AM332" s="142"/>
      <c r="AN332" s="142"/>
      <c r="AO332" s="142"/>
      <c r="AP332" s="142"/>
      <c r="AQ332" s="142"/>
    </row>
    <row r="333" spans="1:43" outlineLevel="1" x14ac:dyDescent="0.2">
      <c r="A333" s="145"/>
      <c r="B333" s="146"/>
      <c r="C333" s="173" t="s">
        <v>559</v>
      </c>
      <c r="D333" s="171"/>
      <c r="E333" s="172"/>
      <c r="F333" s="147"/>
      <c r="G333" s="147"/>
      <c r="H333" s="142"/>
      <c r="I333" s="142"/>
      <c r="J333" s="142"/>
      <c r="K333" s="142"/>
      <c r="L333" s="142"/>
      <c r="M333" s="142"/>
      <c r="N333" s="142"/>
      <c r="O333" s="142"/>
      <c r="P333" s="142" t="s">
        <v>164</v>
      </c>
      <c r="Q333" s="142">
        <v>0</v>
      </c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142"/>
      <c r="AE333" s="142"/>
      <c r="AF333" s="142"/>
      <c r="AG333" s="142"/>
      <c r="AH333" s="142"/>
      <c r="AI333" s="142"/>
      <c r="AJ333" s="142"/>
      <c r="AK333" s="142"/>
      <c r="AL333" s="142"/>
      <c r="AM333" s="142"/>
      <c r="AN333" s="142"/>
      <c r="AO333" s="142"/>
      <c r="AP333" s="142"/>
      <c r="AQ333" s="142"/>
    </row>
    <row r="334" spans="1:43" outlineLevel="1" x14ac:dyDescent="0.2">
      <c r="A334" s="145"/>
      <c r="B334" s="146"/>
      <c r="C334" s="173" t="s">
        <v>560</v>
      </c>
      <c r="D334" s="171"/>
      <c r="E334" s="172">
        <v>6</v>
      </c>
      <c r="F334" s="147"/>
      <c r="G334" s="147"/>
      <c r="H334" s="142"/>
      <c r="I334" s="142"/>
      <c r="J334" s="142"/>
      <c r="K334" s="142"/>
      <c r="L334" s="142"/>
      <c r="M334" s="142"/>
      <c r="N334" s="142"/>
      <c r="O334" s="142"/>
      <c r="P334" s="142" t="s">
        <v>164</v>
      </c>
      <c r="Q334" s="142">
        <v>0</v>
      </c>
      <c r="R334" s="142"/>
      <c r="S334" s="142"/>
      <c r="T334" s="142"/>
      <c r="U334" s="142"/>
      <c r="V334" s="142"/>
      <c r="W334" s="142"/>
      <c r="X334" s="142"/>
      <c r="Y334" s="142"/>
      <c r="Z334" s="142"/>
      <c r="AA334" s="142"/>
      <c r="AB334" s="142"/>
      <c r="AC334" s="142"/>
      <c r="AD334" s="142"/>
      <c r="AE334" s="142"/>
      <c r="AF334" s="142"/>
      <c r="AG334" s="142"/>
      <c r="AH334" s="142"/>
      <c r="AI334" s="142"/>
      <c r="AJ334" s="142"/>
      <c r="AK334" s="142"/>
      <c r="AL334" s="142"/>
      <c r="AM334" s="142"/>
      <c r="AN334" s="142"/>
      <c r="AO334" s="142"/>
      <c r="AP334" s="142"/>
      <c r="AQ334" s="142"/>
    </row>
    <row r="335" spans="1:43" outlineLevel="1" x14ac:dyDescent="0.2">
      <c r="A335" s="154">
        <v>125</v>
      </c>
      <c r="B335" s="155" t="s">
        <v>561</v>
      </c>
      <c r="C335" s="168" t="s">
        <v>562</v>
      </c>
      <c r="D335" s="156" t="s">
        <v>161</v>
      </c>
      <c r="E335" s="157">
        <v>4.4000000000000004</v>
      </c>
      <c r="F335" s="158"/>
      <c r="G335" s="159">
        <f>ROUND(E335*F335,2)</f>
        <v>0</v>
      </c>
      <c r="H335" s="142"/>
      <c r="I335" s="142"/>
      <c r="J335" s="142"/>
      <c r="K335" s="142"/>
      <c r="L335" s="142"/>
      <c r="M335" s="142"/>
      <c r="N335" s="142"/>
      <c r="O335" s="142"/>
      <c r="P335" s="142" t="s">
        <v>162</v>
      </c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42"/>
      <c r="AJ335" s="142"/>
      <c r="AK335" s="142"/>
      <c r="AL335" s="142"/>
      <c r="AM335" s="142"/>
      <c r="AN335" s="142"/>
      <c r="AO335" s="142"/>
      <c r="AP335" s="142"/>
      <c r="AQ335" s="142"/>
    </row>
    <row r="336" spans="1:43" outlineLevel="1" x14ac:dyDescent="0.2">
      <c r="A336" s="145"/>
      <c r="B336" s="146"/>
      <c r="C336" s="173" t="s">
        <v>563</v>
      </c>
      <c r="D336" s="171"/>
      <c r="E336" s="172"/>
      <c r="F336" s="147"/>
      <c r="G336" s="147"/>
      <c r="H336" s="142"/>
      <c r="I336" s="142"/>
      <c r="J336" s="142"/>
      <c r="K336" s="142"/>
      <c r="L336" s="142"/>
      <c r="M336" s="142"/>
      <c r="N336" s="142"/>
      <c r="O336" s="142"/>
      <c r="P336" s="142" t="s">
        <v>164</v>
      </c>
      <c r="Q336" s="142">
        <v>0</v>
      </c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2"/>
      <c r="AE336" s="142"/>
      <c r="AF336" s="142"/>
      <c r="AG336" s="142"/>
      <c r="AH336" s="142"/>
      <c r="AI336" s="142"/>
      <c r="AJ336" s="142"/>
      <c r="AK336" s="142"/>
      <c r="AL336" s="142"/>
      <c r="AM336" s="142"/>
      <c r="AN336" s="142"/>
      <c r="AO336" s="142"/>
      <c r="AP336" s="142"/>
      <c r="AQ336" s="142"/>
    </row>
    <row r="337" spans="1:43" outlineLevel="1" x14ac:dyDescent="0.2">
      <c r="A337" s="145"/>
      <c r="B337" s="146"/>
      <c r="C337" s="173" t="s">
        <v>564</v>
      </c>
      <c r="D337" s="171"/>
      <c r="E337" s="172"/>
      <c r="F337" s="147"/>
      <c r="G337" s="147"/>
      <c r="H337" s="142"/>
      <c r="I337" s="142"/>
      <c r="J337" s="142"/>
      <c r="K337" s="142"/>
      <c r="L337" s="142"/>
      <c r="M337" s="142"/>
      <c r="N337" s="142"/>
      <c r="O337" s="142"/>
      <c r="P337" s="142" t="s">
        <v>164</v>
      </c>
      <c r="Q337" s="142">
        <v>0</v>
      </c>
      <c r="R337" s="142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142"/>
      <c r="AE337" s="142"/>
      <c r="AF337" s="142"/>
      <c r="AG337" s="142"/>
      <c r="AH337" s="142"/>
      <c r="AI337" s="142"/>
      <c r="AJ337" s="142"/>
      <c r="AK337" s="142"/>
      <c r="AL337" s="142"/>
      <c r="AM337" s="142"/>
      <c r="AN337" s="142"/>
      <c r="AO337" s="142"/>
      <c r="AP337" s="142"/>
      <c r="AQ337" s="142"/>
    </row>
    <row r="338" spans="1:43" outlineLevel="1" x14ac:dyDescent="0.2">
      <c r="A338" s="145"/>
      <c r="B338" s="146"/>
      <c r="C338" s="173" t="s">
        <v>565</v>
      </c>
      <c r="D338" s="171"/>
      <c r="E338" s="172">
        <v>4.4000000000000004</v>
      </c>
      <c r="F338" s="147"/>
      <c r="G338" s="147"/>
      <c r="H338" s="142"/>
      <c r="I338" s="142"/>
      <c r="J338" s="142"/>
      <c r="K338" s="142"/>
      <c r="L338" s="142"/>
      <c r="M338" s="142"/>
      <c r="N338" s="142"/>
      <c r="O338" s="142"/>
      <c r="P338" s="142" t="s">
        <v>164</v>
      </c>
      <c r="Q338" s="142">
        <v>0</v>
      </c>
      <c r="R338" s="142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  <c r="AC338" s="142"/>
      <c r="AD338" s="142"/>
      <c r="AE338" s="142"/>
      <c r="AF338" s="142"/>
      <c r="AG338" s="142"/>
      <c r="AH338" s="142"/>
      <c r="AI338" s="142"/>
      <c r="AJ338" s="142"/>
      <c r="AK338" s="142"/>
      <c r="AL338" s="142"/>
      <c r="AM338" s="142"/>
      <c r="AN338" s="142"/>
      <c r="AO338" s="142"/>
      <c r="AP338" s="142"/>
      <c r="AQ338" s="142"/>
    </row>
    <row r="339" spans="1:43" outlineLevel="1" x14ac:dyDescent="0.2">
      <c r="A339" s="154">
        <v>126</v>
      </c>
      <c r="B339" s="155" t="s">
        <v>566</v>
      </c>
      <c r="C339" s="168" t="s">
        <v>567</v>
      </c>
      <c r="D339" s="156" t="s">
        <v>286</v>
      </c>
      <c r="E339" s="157">
        <v>2</v>
      </c>
      <c r="F339" s="158"/>
      <c r="G339" s="159">
        <f>ROUND(E339*F339,2)</f>
        <v>0</v>
      </c>
      <c r="H339" s="142"/>
      <c r="I339" s="142"/>
      <c r="J339" s="142"/>
      <c r="K339" s="142"/>
      <c r="L339" s="142"/>
      <c r="M339" s="142"/>
      <c r="N339" s="142"/>
      <c r="O339" s="142"/>
      <c r="P339" s="142" t="s">
        <v>162</v>
      </c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  <c r="AC339" s="142"/>
      <c r="AD339" s="142"/>
      <c r="AE339" s="142"/>
      <c r="AF339" s="142"/>
      <c r="AG339" s="142"/>
      <c r="AH339" s="142"/>
      <c r="AI339" s="142"/>
      <c r="AJ339" s="142"/>
      <c r="AK339" s="142"/>
      <c r="AL339" s="142"/>
      <c r="AM339" s="142"/>
      <c r="AN339" s="142"/>
      <c r="AO339" s="142"/>
      <c r="AP339" s="142"/>
      <c r="AQ339" s="142"/>
    </row>
    <row r="340" spans="1:43" outlineLevel="1" x14ac:dyDescent="0.2">
      <c r="A340" s="145"/>
      <c r="B340" s="146"/>
      <c r="C340" s="173" t="s">
        <v>568</v>
      </c>
      <c r="D340" s="171"/>
      <c r="E340" s="172"/>
      <c r="F340" s="147"/>
      <c r="G340" s="147"/>
      <c r="H340" s="142"/>
      <c r="I340" s="142"/>
      <c r="J340" s="142"/>
      <c r="K340" s="142"/>
      <c r="L340" s="142"/>
      <c r="M340" s="142"/>
      <c r="N340" s="142"/>
      <c r="O340" s="142"/>
      <c r="P340" s="142" t="s">
        <v>164</v>
      </c>
      <c r="Q340" s="142">
        <v>0</v>
      </c>
      <c r="R340" s="142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  <c r="AC340" s="142"/>
      <c r="AD340" s="142"/>
      <c r="AE340" s="142"/>
      <c r="AF340" s="142"/>
      <c r="AG340" s="142"/>
      <c r="AH340" s="142"/>
      <c r="AI340" s="142"/>
      <c r="AJ340" s="142"/>
      <c r="AK340" s="142"/>
      <c r="AL340" s="142"/>
      <c r="AM340" s="142"/>
      <c r="AN340" s="142"/>
      <c r="AO340" s="142"/>
      <c r="AP340" s="142"/>
      <c r="AQ340" s="142"/>
    </row>
    <row r="341" spans="1:43" outlineLevel="1" x14ac:dyDescent="0.2">
      <c r="A341" s="145"/>
      <c r="B341" s="146"/>
      <c r="C341" s="173" t="s">
        <v>461</v>
      </c>
      <c r="D341" s="171"/>
      <c r="E341" s="172"/>
      <c r="F341" s="147"/>
      <c r="G341" s="147"/>
      <c r="H341" s="142"/>
      <c r="I341" s="142"/>
      <c r="J341" s="142"/>
      <c r="K341" s="142"/>
      <c r="L341" s="142"/>
      <c r="M341" s="142"/>
      <c r="N341" s="142"/>
      <c r="O341" s="142"/>
      <c r="P341" s="142" t="s">
        <v>164</v>
      </c>
      <c r="Q341" s="142">
        <v>0</v>
      </c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2"/>
      <c r="AE341" s="142"/>
      <c r="AF341" s="142"/>
      <c r="AG341" s="142"/>
      <c r="AH341" s="142"/>
      <c r="AI341" s="142"/>
      <c r="AJ341" s="142"/>
      <c r="AK341" s="142"/>
      <c r="AL341" s="142"/>
      <c r="AM341" s="142"/>
      <c r="AN341" s="142"/>
      <c r="AO341" s="142"/>
      <c r="AP341" s="142"/>
      <c r="AQ341" s="142"/>
    </row>
    <row r="342" spans="1:43" outlineLevel="1" x14ac:dyDescent="0.2">
      <c r="A342" s="145"/>
      <c r="B342" s="146"/>
      <c r="C342" s="173" t="s">
        <v>53</v>
      </c>
      <c r="D342" s="171"/>
      <c r="E342" s="172">
        <v>2</v>
      </c>
      <c r="F342" s="147"/>
      <c r="G342" s="147"/>
      <c r="H342" s="142"/>
      <c r="I342" s="142"/>
      <c r="J342" s="142"/>
      <c r="K342" s="142"/>
      <c r="L342" s="142"/>
      <c r="M342" s="142"/>
      <c r="N342" s="142"/>
      <c r="O342" s="142"/>
      <c r="P342" s="142" t="s">
        <v>164</v>
      </c>
      <c r="Q342" s="142">
        <v>0</v>
      </c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42"/>
      <c r="AH342" s="142"/>
      <c r="AI342" s="142"/>
      <c r="AJ342" s="142"/>
      <c r="AK342" s="142"/>
      <c r="AL342" s="142"/>
      <c r="AM342" s="142"/>
      <c r="AN342" s="142"/>
      <c r="AO342" s="142"/>
      <c r="AP342" s="142"/>
      <c r="AQ342" s="142"/>
    </row>
    <row r="343" spans="1:43" x14ac:dyDescent="0.2">
      <c r="A343" s="148" t="s">
        <v>131</v>
      </c>
      <c r="B343" s="149" t="s">
        <v>116</v>
      </c>
      <c r="C343" s="166" t="s">
        <v>117</v>
      </c>
      <c r="D343" s="150"/>
      <c r="E343" s="151"/>
      <c r="F343" s="152"/>
      <c r="G343" s="153">
        <f>SUMIF(P344:P344,"&lt;&gt;NOR",G344:G344)</f>
        <v>0</v>
      </c>
      <c r="P343" t="s">
        <v>132</v>
      </c>
    </row>
    <row r="344" spans="1:43" outlineLevel="1" x14ac:dyDescent="0.2">
      <c r="A344" s="160">
        <v>127</v>
      </c>
      <c r="B344" s="161" t="s">
        <v>569</v>
      </c>
      <c r="C344" s="167" t="s">
        <v>54</v>
      </c>
      <c r="D344" s="162" t="s">
        <v>426</v>
      </c>
      <c r="E344" s="163">
        <v>1</v>
      </c>
      <c r="F344" s="164"/>
      <c r="G344" s="165">
        <f>ROUND(E344*F344,2)</f>
        <v>0</v>
      </c>
      <c r="H344" s="142"/>
      <c r="I344" s="142"/>
      <c r="J344" s="142"/>
      <c r="K344" s="142"/>
      <c r="L344" s="142"/>
      <c r="M344" s="142"/>
      <c r="N344" s="142"/>
      <c r="O344" s="142"/>
      <c r="P344" s="142" t="s">
        <v>570</v>
      </c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2"/>
      <c r="AE344" s="142"/>
      <c r="AF344" s="142"/>
      <c r="AG344" s="142"/>
      <c r="AH344" s="142"/>
      <c r="AI344" s="142"/>
      <c r="AJ344" s="142"/>
      <c r="AK344" s="142"/>
      <c r="AL344" s="142"/>
      <c r="AM344" s="142"/>
      <c r="AN344" s="142"/>
      <c r="AO344" s="142"/>
      <c r="AP344" s="142"/>
      <c r="AQ344" s="142"/>
    </row>
    <row r="345" spans="1:43" x14ac:dyDescent="0.2">
      <c r="A345" s="148" t="s">
        <v>131</v>
      </c>
      <c r="B345" s="149" t="s">
        <v>79</v>
      </c>
      <c r="C345" s="166" t="s">
        <v>80</v>
      </c>
      <c r="D345" s="150"/>
      <c r="E345" s="151"/>
      <c r="F345" s="152"/>
      <c r="G345" s="153">
        <f>SUMIF(P346:P356,"&lt;&gt;NOR",G346:G356)</f>
        <v>0</v>
      </c>
      <c r="P345" t="s">
        <v>132</v>
      </c>
    </row>
    <row r="346" spans="1:43" outlineLevel="1" x14ac:dyDescent="0.2">
      <c r="A346" s="160">
        <v>128</v>
      </c>
      <c r="B346" s="161" t="s">
        <v>571</v>
      </c>
      <c r="C346" s="167" t="s">
        <v>572</v>
      </c>
      <c r="D346" s="162" t="s">
        <v>226</v>
      </c>
      <c r="E346" s="163">
        <v>9.2799999999999994</v>
      </c>
      <c r="F346" s="164"/>
      <c r="G346" s="165">
        <f>ROUND(E346*F346,2)</f>
        <v>0</v>
      </c>
      <c r="H346" s="142"/>
      <c r="I346" s="142"/>
      <c r="J346" s="142"/>
      <c r="K346" s="142"/>
      <c r="L346" s="142"/>
      <c r="M346" s="142"/>
      <c r="N346" s="142"/>
      <c r="O346" s="142"/>
      <c r="P346" s="142" t="s">
        <v>162</v>
      </c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/>
      <c r="AB346" s="142"/>
      <c r="AC346" s="142"/>
      <c r="AD346" s="142"/>
      <c r="AE346" s="142"/>
      <c r="AF346" s="142"/>
      <c r="AG346" s="142"/>
      <c r="AH346" s="142"/>
      <c r="AI346" s="142"/>
      <c r="AJ346" s="142"/>
      <c r="AK346" s="142"/>
      <c r="AL346" s="142"/>
      <c r="AM346" s="142"/>
      <c r="AN346" s="142"/>
      <c r="AO346" s="142"/>
      <c r="AP346" s="142"/>
      <c r="AQ346" s="142"/>
    </row>
    <row r="347" spans="1:43" outlineLevel="1" x14ac:dyDescent="0.2">
      <c r="A347" s="160">
        <v>129</v>
      </c>
      <c r="B347" s="161" t="s">
        <v>573</v>
      </c>
      <c r="C347" s="167" t="s">
        <v>574</v>
      </c>
      <c r="D347" s="162" t="s">
        <v>226</v>
      </c>
      <c r="E347" s="163">
        <v>9.2799999999999994</v>
      </c>
      <c r="F347" s="164"/>
      <c r="G347" s="165">
        <f>ROUND(E347*F347,2)</f>
        <v>0</v>
      </c>
      <c r="H347" s="142"/>
      <c r="I347" s="142"/>
      <c r="J347" s="142"/>
      <c r="K347" s="142"/>
      <c r="L347" s="142"/>
      <c r="M347" s="142"/>
      <c r="N347" s="142"/>
      <c r="O347" s="142"/>
      <c r="P347" s="142" t="s">
        <v>162</v>
      </c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  <c r="AB347" s="142"/>
      <c r="AC347" s="142"/>
      <c r="AD347" s="142"/>
      <c r="AE347" s="142"/>
      <c r="AF347" s="142"/>
      <c r="AG347" s="142"/>
      <c r="AH347" s="142"/>
      <c r="AI347" s="142"/>
      <c r="AJ347" s="142"/>
      <c r="AK347" s="142"/>
      <c r="AL347" s="142"/>
      <c r="AM347" s="142"/>
      <c r="AN347" s="142"/>
      <c r="AO347" s="142"/>
      <c r="AP347" s="142"/>
      <c r="AQ347" s="142"/>
    </row>
    <row r="348" spans="1:43" outlineLevel="1" x14ac:dyDescent="0.2">
      <c r="A348" s="154">
        <v>130</v>
      </c>
      <c r="B348" s="155" t="s">
        <v>575</v>
      </c>
      <c r="C348" s="168" t="s">
        <v>576</v>
      </c>
      <c r="D348" s="156" t="s">
        <v>226</v>
      </c>
      <c r="E348" s="157">
        <v>92.84</v>
      </c>
      <c r="F348" s="158"/>
      <c r="G348" s="159">
        <f>ROUND(E348*F348,2)</f>
        <v>0</v>
      </c>
      <c r="H348" s="142"/>
      <c r="I348" s="142"/>
      <c r="J348" s="142"/>
      <c r="K348" s="142"/>
      <c r="L348" s="142"/>
      <c r="M348" s="142"/>
      <c r="N348" s="142"/>
      <c r="O348" s="142"/>
      <c r="P348" s="142" t="s">
        <v>162</v>
      </c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/>
      <c r="AB348" s="142"/>
      <c r="AC348" s="142"/>
      <c r="AD348" s="142"/>
      <c r="AE348" s="142"/>
      <c r="AF348" s="142"/>
      <c r="AG348" s="142"/>
      <c r="AH348" s="142"/>
      <c r="AI348" s="142"/>
      <c r="AJ348" s="142"/>
      <c r="AK348" s="142"/>
      <c r="AL348" s="142"/>
      <c r="AM348" s="142"/>
      <c r="AN348" s="142"/>
      <c r="AO348" s="142"/>
      <c r="AP348" s="142"/>
      <c r="AQ348" s="142"/>
    </row>
    <row r="349" spans="1:43" outlineLevel="1" x14ac:dyDescent="0.2">
      <c r="A349" s="145"/>
      <c r="B349" s="146"/>
      <c r="C349" s="173" t="s">
        <v>577</v>
      </c>
      <c r="D349" s="171"/>
      <c r="E349" s="172"/>
      <c r="F349" s="147"/>
      <c r="G349" s="147"/>
      <c r="H349" s="142"/>
      <c r="I349" s="142"/>
      <c r="J349" s="142"/>
      <c r="K349" s="142"/>
      <c r="L349" s="142"/>
      <c r="M349" s="142"/>
      <c r="N349" s="142"/>
      <c r="O349" s="142"/>
      <c r="P349" s="142" t="s">
        <v>164</v>
      </c>
      <c r="Q349" s="142">
        <v>0</v>
      </c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42"/>
      <c r="AG349" s="142"/>
      <c r="AH349" s="142"/>
      <c r="AI349" s="142"/>
      <c r="AJ349" s="142"/>
      <c r="AK349" s="142"/>
      <c r="AL349" s="142"/>
      <c r="AM349" s="142"/>
      <c r="AN349" s="142"/>
      <c r="AO349" s="142"/>
      <c r="AP349" s="142"/>
      <c r="AQ349" s="142"/>
    </row>
    <row r="350" spans="1:43" outlineLevel="1" x14ac:dyDescent="0.2">
      <c r="A350" s="145"/>
      <c r="B350" s="146"/>
      <c r="C350" s="173" t="s">
        <v>578</v>
      </c>
      <c r="D350" s="171"/>
      <c r="E350" s="172">
        <v>92.84</v>
      </c>
      <c r="F350" s="147"/>
      <c r="G350" s="147"/>
      <c r="H350" s="142"/>
      <c r="I350" s="142"/>
      <c r="J350" s="142"/>
      <c r="K350" s="142"/>
      <c r="L350" s="142"/>
      <c r="M350" s="142"/>
      <c r="N350" s="142"/>
      <c r="O350" s="142"/>
      <c r="P350" s="142" t="s">
        <v>164</v>
      </c>
      <c r="Q350" s="142">
        <v>0</v>
      </c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42"/>
      <c r="AH350" s="142"/>
      <c r="AI350" s="142"/>
      <c r="AJ350" s="142"/>
      <c r="AK350" s="142"/>
      <c r="AL350" s="142"/>
      <c r="AM350" s="142"/>
      <c r="AN350" s="142"/>
      <c r="AO350" s="142"/>
      <c r="AP350" s="142"/>
      <c r="AQ350" s="142"/>
    </row>
    <row r="351" spans="1:43" outlineLevel="1" x14ac:dyDescent="0.2">
      <c r="A351" s="160">
        <v>131</v>
      </c>
      <c r="B351" s="161" t="s">
        <v>579</v>
      </c>
      <c r="C351" s="167" t="s">
        <v>580</v>
      </c>
      <c r="D351" s="162" t="s">
        <v>226</v>
      </c>
      <c r="E351" s="163">
        <v>9.2799999999999994</v>
      </c>
      <c r="F351" s="164"/>
      <c r="G351" s="165">
        <f>ROUND(E351*F351,2)</f>
        <v>0</v>
      </c>
      <c r="H351" s="142"/>
      <c r="I351" s="142"/>
      <c r="J351" s="142"/>
      <c r="K351" s="142"/>
      <c r="L351" s="142"/>
      <c r="M351" s="142"/>
      <c r="N351" s="142"/>
      <c r="O351" s="142"/>
      <c r="P351" s="142" t="s">
        <v>162</v>
      </c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42"/>
      <c r="AG351" s="142"/>
      <c r="AH351" s="142"/>
      <c r="AI351" s="142"/>
      <c r="AJ351" s="142"/>
      <c r="AK351" s="142"/>
      <c r="AL351" s="142"/>
      <c r="AM351" s="142"/>
      <c r="AN351" s="142"/>
      <c r="AO351" s="142"/>
      <c r="AP351" s="142"/>
      <c r="AQ351" s="142"/>
    </row>
    <row r="352" spans="1:43" outlineLevel="1" x14ac:dyDescent="0.2">
      <c r="A352" s="160">
        <v>132</v>
      </c>
      <c r="B352" s="161" t="s">
        <v>581</v>
      </c>
      <c r="C352" s="167" t="s">
        <v>582</v>
      </c>
      <c r="D352" s="162" t="s">
        <v>226</v>
      </c>
      <c r="E352" s="163">
        <v>9.2799999999999994</v>
      </c>
      <c r="F352" s="164"/>
      <c r="G352" s="165">
        <f>ROUND(E352*F352,2)</f>
        <v>0</v>
      </c>
      <c r="H352" s="142"/>
      <c r="I352" s="142"/>
      <c r="J352" s="142"/>
      <c r="K352" s="142"/>
      <c r="L352" s="142"/>
      <c r="M352" s="142"/>
      <c r="N352" s="142"/>
      <c r="O352" s="142"/>
      <c r="P352" s="142" t="s">
        <v>162</v>
      </c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42"/>
      <c r="AG352" s="142"/>
      <c r="AH352" s="142"/>
      <c r="AI352" s="142"/>
      <c r="AJ352" s="142"/>
      <c r="AK352" s="142"/>
      <c r="AL352" s="142"/>
      <c r="AM352" s="142"/>
      <c r="AN352" s="142"/>
      <c r="AO352" s="142"/>
      <c r="AP352" s="142"/>
      <c r="AQ352" s="142"/>
    </row>
    <row r="353" spans="1:43" ht="22.5" outlineLevel="1" x14ac:dyDescent="0.2">
      <c r="A353" s="154">
        <v>133</v>
      </c>
      <c r="B353" s="155" t="s">
        <v>583</v>
      </c>
      <c r="C353" s="168" t="s">
        <v>584</v>
      </c>
      <c r="D353" s="156" t="s">
        <v>226</v>
      </c>
      <c r="E353" s="157">
        <v>7.93</v>
      </c>
      <c r="F353" s="158"/>
      <c r="G353" s="159">
        <f>ROUND(E353*F353,2)</f>
        <v>0</v>
      </c>
      <c r="H353" s="142"/>
      <c r="I353" s="142"/>
      <c r="J353" s="142"/>
      <c r="K353" s="142"/>
      <c r="L353" s="142"/>
      <c r="M353" s="142"/>
      <c r="N353" s="142"/>
      <c r="O353" s="142"/>
      <c r="P353" s="142" t="s">
        <v>162</v>
      </c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  <c r="AC353" s="142"/>
      <c r="AD353" s="142"/>
      <c r="AE353" s="142"/>
      <c r="AF353" s="142"/>
      <c r="AG353" s="142"/>
      <c r="AH353" s="142"/>
      <c r="AI353" s="142"/>
      <c r="AJ353" s="142"/>
      <c r="AK353" s="142"/>
      <c r="AL353" s="142"/>
      <c r="AM353" s="142"/>
      <c r="AN353" s="142"/>
      <c r="AO353" s="142"/>
      <c r="AP353" s="142"/>
      <c r="AQ353" s="142"/>
    </row>
    <row r="354" spans="1:43" outlineLevel="1" x14ac:dyDescent="0.2">
      <c r="A354" s="145"/>
      <c r="B354" s="146"/>
      <c r="C354" s="173" t="s">
        <v>585</v>
      </c>
      <c r="D354" s="171"/>
      <c r="E354" s="172"/>
      <c r="F354" s="147"/>
      <c r="G354" s="147"/>
      <c r="H354" s="142"/>
      <c r="I354" s="142"/>
      <c r="J354" s="142"/>
      <c r="K354" s="142"/>
      <c r="L354" s="142"/>
      <c r="M354" s="142"/>
      <c r="N354" s="142"/>
      <c r="O354" s="142"/>
      <c r="P354" s="142" t="s">
        <v>164</v>
      </c>
      <c r="Q354" s="142">
        <v>0</v>
      </c>
      <c r="R354" s="142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42"/>
      <c r="AH354" s="142"/>
      <c r="AI354" s="142"/>
      <c r="AJ354" s="142"/>
      <c r="AK354" s="142"/>
      <c r="AL354" s="142"/>
      <c r="AM354" s="142"/>
      <c r="AN354" s="142"/>
      <c r="AO354" s="142"/>
      <c r="AP354" s="142"/>
      <c r="AQ354" s="142"/>
    </row>
    <row r="355" spans="1:43" outlineLevel="1" x14ac:dyDescent="0.2">
      <c r="A355" s="145"/>
      <c r="B355" s="146"/>
      <c r="C355" s="173" t="s">
        <v>586</v>
      </c>
      <c r="D355" s="171"/>
      <c r="E355" s="172"/>
      <c r="F355" s="147"/>
      <c r="G355" s="147"/>
      <c r="H355" s="142"/>
      <c r="I355" s="142"/>
      <c r="J355" s="142"/>
      <c r="K355" s="142"/>
      <c r="L355" s="142"/>
      <c r="M355" s="142"/>
      <c r="N355" s="142"/>
      <c r="O355" s="142"/>
      <c r="P355" s="142" t="s">
        <v>164</v>
      </c>
      <c r="Q355" s="142">
        <v>0</v>
      </c>
      <c r="R355" s="142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  <c r="AC355" s="142"/>
      <c r="AD355" s="142"/>
      <c r="AE355" s="142"/>
      <c r="AF355" s="142"/>
      <c r="AG355" s="142"/>
      <c r="AH355" s="142"/>
      <c r="AI355" s="142"/>
      <c r="AJ355" s="142"/>
      <c r="AK355" s="142"/>
      <c r="AL355" s="142"/>
      <c r="AM355" s="142"/>
      <c r="AN355" s="142"/>
      <c r="AO355" s="142"/>
      <c r="AP355" s="142"/>
      <c r="AQ355" s="142"/>
    </row>
    <row r="356" spans="1:43" outlineLevel="1" x14ac:dyDescent="0.2">
      <c r="A356" s="145"/>
      <c r="B356" s="146"/>
      <c r="C356" s="173" t="s">
        <v>587</v>
      </c>
      <c r="D356" s="171"/>
      <c r="E356" s="172">
        <v>7.93</v>
      </c>
      <c r="F356" s="147"/>
      <c r="G356" s="147"/>
      <c r="H356" s="142"/>
      <c r="I356" s="142"/>
      <c r="J356" s="142"/>
      <c r="K356" s="142"/>
      <c r="L356" s="142"/>
      <c r="M356" s="142"/>
      <c r="N356" s="142"/>
      <c r="O356" s="142"/>
      <c r="P356" s="142" t="s">
        <v>164</v>
      </c>
      <c r="Q356" s="142">
        <v>0</v>
      </c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142"/>
      <c r="AE356" s="142"/>
      <c r="AF356" s="142"/>
      <c r="AG356" s="142"/>
      <c r="AH356" s="142"/>
      <c r="AI356" s="142"/>
      <c r="AJ356" s="142"/>
      <c r="AK356" s="142"/>
      <c r="AL356" s="142"/>
      <c r="AM356" s="142"/>
      <c r="AN356" s="142"/>
      <c r="AO356" s="142"/>
      <c r="AP356" s="142"/>
      <c r="AQ356" s="142"/>
    </row>
    <row r="357" spans="1:43" x14ac:dyDescent="0.2">
      <c r="A357" s="3"/>
      <c r="B357" s="4"/>
      <c r="C357" s="169"/>
      <c r="D357" s="6"/>
      <c r="E357" s="3"/>
      <c r="F357" s="3"/>
      <c r="G357" s="3"/>
      <c r="N357">
        <v>15</v>
      </c>
      <c r="O357">
        <v>21</v>
      </c>
      <c r="P357" t="s">
        <v>130</v>
      </c>
    </row>
    <row r="358" spans="1:43" x14ac:dyDescent="0.2">
      <c r="C358" s="170"/>
      <c r="D358" s="10"/>
      <c r="E358" s="21" t="s">
        <v>1007</v>
      </c>
      <c r="F358" s="21"/>
      <c r="G358" s="174">
        <f>G345+G343+G297+G293+G285+G276+G221+G206+G196+G186+G180+G174+G167+G165+G133+G121+G110+G83+G68+G55+G26+G20+G8</f>
        <v>0</v>
      </c>
      <c r="P358" t="s">
        <v>158</v>
      </c>
    </row>
    <row r="359" spans="1:43" x14ac:dyDescent="0.2">
      <c r="D359" s="10"/>
    </row>
    <row r="360" spans="1:43" x14ac:dyDescent="0.2">
      <c r="D360" s="10"/>
    </row>
    <row r="361" spans="1:43" x14ac:dyDescent="0.2">
      <c r="D361" s="10"/>
    </row>
    <row r="362" spans="1:43" x14ac:dyDescent="0.2">
      <c r="D362" s="10"/>
    </row>
    <row r="363" spans="1:43" x14ac:dyDescent="0.2">
      <c r="D363" s="10"/>
    </row>
    <row r="364" spans="1:43" x14ac:dyDescent="0.2">
      <c r="D364" s="10"/>
    </row>
    <row r="365" spans="1:43" x14ac:dyDescent="0.2">
      <c r="D365" s="10"/>
    </row>
    <row r="366" spans="1:43" x14ac:dyDescent="0.2">
      <c r="D366" s="10"/>
    </row>
    <row r="367" spans="1:43" x14ac:dyDescent="0.2">
      <c r="D367" s="10"/>
    </row>
    <row r="368" spans="1:43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Q5000"/>
  <sheetViews>
    <sheetView workbookViewId="0">
      <pane ySplit="7" topLeftCell="A38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5703125" style="117" customWidth="1"/>
    <col min="3" max="3" width="38.28515625" style="11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12" width="0" hidden="1" customWidth="1"/>
    <col min="14" max="24" width="0" hidden="1" customWidth="1"/>
  </cols>
  <sheetData>
    <row r="1" spans="1:43" ht="15.75" customHeight="1" x14ac:dyDescent="0.25">
      <c r="A1" s="237" t="s">
        <v>6</v>
      </c>
      <c r="B1" s="237"/>
      <c r="C1" s="237"/>
      <c r="D1" s="237"/>
      <c r="E1" s="237"/>
      <c r="F1" s="237"/>
      <c r="G1" s="237"/>
      <c r="P1" t="s">
        <v>120</v>
      </c>
    </row>
    <row r="2" spans="1:43" ht="24.95" customHeight="1" x14ac:dyDescent="0.2">
      <c r="A2" s="135" t="s">
        <v>7</v>
      </c>
      <c r="B2" s="49"/>
      <c r="C2" s="238" t="s">
        <v>40</v>
      </c>
      <c r="D2" s="239"/>
      <c r="E2" s="239"/>
      <c r="F2" s="239"/>
      <c r="G2" s="240"/>
      <c r="P2" t="s">
        <v>121</v>
      </c>
    </row>
    <row r="3" spans="1:43" ht="24.95" customHeight="1" x14ac:dyDescent="0.2">
      <c r="A3" s="135" t="s">
        <v>8</v>
      </c>
      <c r="B3" s="49" t="s">
        <v>48</v>
      </c>
      <c r="C3" s="238" t="s">
        <v>49</v>
      </c>
      <c r="D3" s="239"/>
      <c r="E3" s="239"/>
      <c r="F3" s="239"/>
      <c r="G3" s="240"/>
      <c r="L3" s="117" t="s">
        <v>121</v>
      </c>
      <c r="P3" t="s">
        <v>122</v>
      </c>
    </row>
    <row r="4" spans="1:43" ht="24.95" customHeight="1" x14ac:dyDescent="0.2">
      <c r="A4" s="136" t="s">
        <v>9</v>
      </c>
      <c r="B4" s="137" t="s">
        <v>53</v>
      </c>
      <c r="C4" s="241" t="s">
        <v>54</v>
      </c>
      <c r="D4" s="242"/>
      <c r="E4" s="242"/>
      <c r="F4" s="242"/>
      <c r="G4" s="243"/>
      <c r="P4" t="s">
        <v>123</v>
      </c>
    </row>
    <row r="5" spans="1:43" x14ac:dyDescent="0.2">
      <c r="D5" s="10"/>
    </row>
    <row r="6" spans="1:43" x14ac:dyDescent="0.2">
      <c r="A6" s="139" t="s">
        <v>124</v>
      </c>
      <c r="B6" s="141" t="s">
        <v>125</v>
      </c>
      <c r="C6" s="141" t="s">
        <v>126</v>
      </c>
      <c r="D6" s="140" t="s">
        <v>127</v>
      </c>
      <c r="E6" s="139" t="s">
        <v>128</v>
      </c>
      <c r="F6" s="138" t="s">
        <v>129</v>
      </c>
      <c r="G6" s="139" t="s">
        <v>30</v>
      </c>
    </row>
    <row r="7" spans="1:43" x14ac:dyDescent="0.2">
      <c r="A7" s="3"/>
      <c r="B7" s="4"/>
      <c r="C7" s="4"/>
      <c r="D7" s="6"/>
      <c r="E7" s="143"/>
      <c r="F7" s="144"/>
      <c r="G7" s="144"/>
    </row>
    <row r="8" spans="1:43" x14ac:dyDescent="0.2">
      <c r="A8" s="148" t="s">
        <v>131</v>
      </c>
      <c r="B8" s="149" t="s">
        <v>50</v>
      </c>
      <c r="C8" s="166" t="s">
        <v>62</v>
      </c>
      <c r="D8" s="150"/>
      <c r="E8" s="151"/>
      <c r="F8" s="152"/>
      <c r="G8" s="153">
        <f>SUMIF(P9:P111,"&lt;&gt;NOR",G9:G111)</f>
        <v>0</v>
      </c>
      <c r="P8" t="s">
        <v>132</v>
      </c>
    </row>
    <row r="9" spans="1:43" ht="22.5" outlineLevel="1" x14ac:dyDescent="0.2">
      <c r="A9" s="160">
        <v>1</v>
      </c>
      <c r="B9" s="161" t="s">
        <v>588</v>
      </c>
      <c r="C9" s="167" t="s">
        <v>589</v>
      </c>
      <c r="D9" s="162" t="s">
        <v>281</v>
      </c>
      <c r="E9" s="163">
        <v>4</v>
      </c>
      <c r="F9" s="164"/>
      <c r="G9" s="165">
        <f t="shared" ref="G9:G40" si="0">ROUND(E9*F9,2)</f>
        <v>0</v>
      </c>
      <c r="H9" s="142"/>
      <c r="I9" s="142"/>
      <c r="J9" s="142"/>
      <c r="K9" s="142"/>
      <c r="L9" s="142"/>
      <c r="M9" s="142"/>
      <c r="N9" s="142"/>
      <c r="O9" s="142"/>
      <c r="P9" s="142" t="s">
        <v>162</v>
      </c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</row>
    <row r="10" spans="1:43" outlineLevel="1" x14ac:dyDescent="0.2">
      <c r="A10" s="160">
        <v>2</v>
      </c>
      <c r="B10" s="161" t="s">
        <v>53</v>
      </c>
      <c r="C10" s="167" t="s">
        <v>590</v>
      </c>
      <c r="D10" s="162" t="s">
        <v>334</v>
      </c>
      <c r="E10" s="163">
        <v>2</v>
      </c>
      <c r="F10" s="164"/>
      <c r="G10" s="165">
        <f t="shared" si="0"/>
        <v>0</v>
      </c>
      <c r="H10" s="142"/>
      <c r="I10" s="142"/>
      <c r="J10" s="142"/>
      <c r="K10" s="142"/>
      <c r="L10" s="142"/>
      <c r="M10" s="142"/>
      <c r="N10" s="142"/>
      <c r="O10" s="142"/>
      <c r="P10" s="142" t="s">
        <v>260</v>
      </c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</row>
    <row r="11" spans="1:43" outlineLevel="1" x14ac:dyDescent="0.2">
      <c r="A11" s="160">
        <v>3</v>
      </c>
      <c r="B11" s="161" t="s">
        <v>56</v>
      </c>
      <c r="C11" s="167" t="s">
        <v>591</v>
      </c>
      <c r="D11" s="162" t="s">
        <v>334</v>
      </c>
      <c r="E11" s="163">
        <v>2</v>
      </c>
      <c r="F11" s="164"/>
      <c r="G11" s="165">
        <f t="shared" si="0"/>
        <v>0</v>
      </c>
      <c r="H11" s="142"/>
      <c r="I11" s="142"/>
      <c r="J11" s="142"/>
      <c r="K11" s="142"/>
      <c r="L11" s="142"/>
      <c r="M11" s="142"/>
      <c r="N11" s="142"/>
      <c r="O11" s="142"/>
      <c r="P11" s="142" t="s">
        <v>162</v>
      </c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</row>
    <row r="12" spans="1:43" outlineLevel="1" x14ac:dyDescent="0.2">
      <c r="A12" s="160">
        <v>4</v>
      </c>
      <c r="B12" s="161" t="s">
        <v>592</v>
      </c>
      <c r="C12" s="167" t="s">
        <v>593</v>
      </c>
      <c r="D12" s="162" t="s">
        <v>334</v>
      </c>
      <c r="E12" s="163">
        <v>1</v>
      </c>
      <c r="F12" s="164"/>
      <c r="G12" s="165">
        <f t="shared" si="0"/>
        <v>0</v>
      </c>
      <c r="H12" s="142"/>
      <c r="I12" s="142"/>
      <c r="J12" s="142"/>
      <c r="K12" s="142"/>
      <c r="L12" s="142"/>
      <c r="M12" s="142"/>
      <c r="N12" s="142"/>
      <c r="O12" s="142"/>
      <c r="P12" s="142" t="s">
        <v>260</v>
      </c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</row>
    <row r="13" spans="1:43" outlineLevel="1" x14ac:dyDescent="0.2">
      <c r="A13" s="160">
        <v>5</v>
      </c>
      <c r="B13" s="161" t="s">
        <v>594</v>
      </c>
      <c r="C13" s="167" t="s">
        <v>595</v>
      </c>
      <c r="D13" s="162" t="s">
        <v>334</v>
      </c>
      <c r="E13" s="163">
        <v>1</v>
      </c>
      <c r="F13" s="164"/>
      <c r="G13" s="165">
        <f t="shared" si="0"/>
        <v>0</v>
      </c>
      <c r="H13" s="142"/>
      <c r="I13" s="142"/>
      <c r="J13" s="142"/>
      <c r="K13" s="142"/>
      <c r="L13" s="142"/>
      <c r="M13" s="142"/>
      <c r="N13" s="142"/>
      <c r="O13" s="142"/>
      <c r="P13" s="142" t="s">
        <v>260</v>
      </c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</row>
    <row r="14" spans="1:43" outlineLevel="1" x14ac:dyDescent="0.2">
      <c r="A14" s="160">
        <v>6</v>
      </c>
      <c r="B14" s="161" t="s">
        <v>596</v>
      </c>
      <c r="C14" s="167" t="s">
        <v>597</v>
      </c>
      <c r="D14" s="162" t="s">
        <v>334</v>
      </c>
      <c r="E14" s="163">
        <v>3</v>
      </c>
      <c r="F14" s="164"/>
      <c r="G14" s="165">
        <f t="shared" si="0"/>
        <v>0</v>
      </c>
      <c r="H14" s="142"/>
      <c r="I14" s="142"/>
      <c r="J14" s="142"/>
      <c r="K14" s="142"/>
      <c r="L14" s="142"/>
      <c r="M14" s="142"/>
      <c r="N14" s="142"/>
      <c r="O14" s="142"/>
      <c r="P14" s="142" t="s">
        <v>260</v>
      </c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3" ht="22.5" outlineLevel="1" x14ac:dyDescent="0.2">
      <c r="A15" s="160">
        <v>7</v>
      </c>
      <c r="B15" s="161" t="s">
        <v>598</v>
      </c>
      <c r="C15" s="167" t="s">
        <v>599</v>
      </c>
      <c r="D15" s="162" t="s">
        <v>334</v>
      </c>
      <c r="E15" s="163">
        <v>0</v>
      </c>
      <c r="F15" s="164"/>
      <c r="G15" s="165">
        <f t="shared" si="0"/>
        <v>0</v>
      </c>
      <c r="H15" s="142"/>
      <c r="I15" s="142"/>
      <c r="J15" s="142"/>
      <c r="K15" s="142"/>
      <c r="L15" s="142"/>
      <c r="M15" s="142"/>
      <c r="N15" s="142"/>
      <c r="O15" s="142"/>
      <c r="P15" s="142" t="s">
        <v>260</v>
      </c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</row>
    <row r="16" spans="1:43" outlineLevel="1" x14ac:dyDescent="0.2">
      <c r="A16" s="160">
        <v>8</v>
      </c>
      <c r="B16" s="161" t="s">
        <v>600</v>
      </c>
      <c r="C16" s="167" t="s">
        <v>601</v>
      </c>
      <c r="D16" s="162" t="s">
        <v>334</v>
      </c>
      <c r="E16" s="163">
        <v>0</v>
      </c>
      <c r="F16" s="164"/>
      <c r="G16" s="165">
        <f t="shared" si="0"/>
        <v>0</v>
      </c>
      <c r="H16" s="142"/>
      <c r="I16" s="142"/>
      <c r="J16" s="142"/>
      <c r="K16" s="142"/>
      <c r="L16" s="142"/>
      <c r="M16" s="142"/>
      <c r="N16" s="142"/>
      <c r="O16" s="142"/>
      <c r="P16" s="142" t="s">
        <v>260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</row>
    <row r="17" spans="1:43" outlineLevel="1" x14ac:dyDescent="0.2">
      <c r="A17" s="160">
        <v>9</v>
      </c>
      <c r="B17" s="161" t="s">
        <v>602</v>
      </c>
      <c r="C17" s="167" t="s">
        <v>603</v>
      </c>
      <c r="D17" s="162" t="s">
        <v>334</v>
      </c>
      <c r="E17" s="163">
        <v>0</v>
      </c>
      <c r="F17" s="164"/>
      <c r="G17" s="165">
        <f t="shared" si="0"/>
        <v>0</v>
      </c>
      <c r="H17" s="142"/>
      <c r="I17" s="142"/>
      <c r="J17" s="142"/>
      <c r="K17" s="142"/>
      <c r="L17" s="142"/>
      <c r="M17" s="142"/>
      <c r="N17" s="142"/>
      <c r="O17" s="142"/>
      <c r="P17" s="142" t="s">
        <v>260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</row>
    <row r="18" spans="1:43" ht="22.5" outlineLevel="1" x14ac:dyDescent="0.2">
      <c r="A18" s="160">
        <v>10</v>
      </c>
      <c r="B18" s="161" t="s">
        <v>604</v>
      </c>
      <c r="C18" s="167" t="s">
        <v>605</v>
      </c>
      <c r="D18" s="162" t="s">
        <v>334</v>
      </c>
      <c r="E18" s="163">
        <v>0</v>
      </c>
      <c r="F18" s="164"/>
      <c r="G18" s="165">
        <f t="shared" si="0"/>
        <v>0</v>
      </c>
      <c r="H18" s="142"/>
      <c r="I18" s="142"/>
      <c r="J18" s="142"/>
      <c r="K18" s="142"/>
      <c r="L18" s="142"/>
      <c r="M18" s="142"/>
      <c r="N18" s="142"/>
      <c r="O18" s="142"/>
      <c r="P18" s="142" t="s">
        <v>260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outlineLevel="1" x14ac:dyDescent="0.2">
      <c r="A19" s="160">
        <v>11</v>
      </c>
      <c r="B19" s="161" t="s">
        <v>606</v>
      </c>
      <c r="C19" s="167" t="s">
        <v>607</v>
      </c>
      <c r="D19" s="162" t="s">
        <v>334</v>
      </c>
      <c r="E19" s="163">
        <v>3</v>
      </c>
      <c r="F19" s="164"/>
      <c r="G19" s="165">
        <f t="shared" si="0"/>
        <v>0</v>
      </c>
      <c r="H19" s="142"/>
      <c r="I19" s="142"/>
      <c r="J19" s="142"/>
      <c r="K19" s="142"/>
      <c r="L19" s="142"/>
      <c r="M19" s="142"/>
      <c r="N19" s="142"/>
      <c r="O19" s="142"/>
      <c r="P19" s="142" t="s">
        <v>260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ht="22.5" outlineLevel="1" x14ac:dyDescent="0.2">
      <c r="A20" s="160">
        <v>12</v>
      </c>
      <c r="B20" s="161" t="s">
        <v>608</v>
      </c>
      <c r="C20" s="167" t="s">
        <v>609</v>
      </c>
      <c r="D20" s="162" t="s">
        <v>334</v>
      </c>
      <c r="E20" s="163">
        <v>0</v>
      </c>
      <c r="F20" s="164"/>
      <c r="G20" s="165">
        <f t="shared" si="0"/>
        <v>0</v>
      </c>
      <c r="H20" s="142"/>
      <c r="I20" s="142"/>
      <c r="J20" s="142"/>
      <c r="K20" s="142"/>
      <c r="L20" s="142"/>
      <c r="M20" s="142"/>
      <c r="N20" s="142"/>
      <c r="O20" s="142"/>
      <c r="P20" s="142" t="s">
        <v>260</v>
      </c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</row>
    <row r="21" spans="1:43" outlineLevel="1" x14ac:dyDescent="0.2">
      <c r="A21" s="160">
        <v>13</v>
      </c>
      <c r="B21" s="161" t="s">
        <v>610</v>
      </c>
      <c r="C21" s="167" t="s">
        <v>611</v>
      </c>
      <c r="D21" s="162" t="s">
        <v>334</v>
      </c>
      <c r="E21" s="163">
        <v>5</v>
      </c>
      <c r="F21" s="164"/>
      <c r="G21" s="165">
        <f t="shared" si="0"/>
        <v>0</v>
      </c>
      <c r="H21" s="142"/>
      <c r="I21" s="142"/>
      <c r="J21" s="142"/>
      <c r="K21" s="142"/>
      <c r="L21" s="142"/>
      <c r="M21" s="142"/>
      <c r="N21" s="142"/>
      <c r="O21" s="142"/>
      <c r="P21" s="142" t="s">
        <v>260</v>
      </c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</row>
    <row r="22" spans="1:43" outlineLevel="1" x14ac:dyDescent="0.2">
      <c r="A22" s="160">
        <v>14</v>
      </c>
      <c r="B22" s="161" t="s">
        <v>612</v>
      </c>
      <c r="C22" s="167" t="s">
        <v>613</v>
      </c>
      <c r="D22" s="162" t="s">
        <v>334</v>
      </c>
      <c r="E22" s="163">
        <v>0</v>
      </c>
      <c r="F22" s="164"/>
      <c r="G22" s="165">
        <f t="shared" si="0"/>
        <v>0</v>
      </c>
      <c r="H22" s="142"/>
      <c r="I22" s="142"/>
      <c r="J22" s="142"/>
      <c r="K22" s="142"/>
      <c r="L22" s="142"/>
      <c r="M22" s="142"/>
      <c r="N22" s="142"/>
      <c r="O22" s="142"/>
      <c r="P22" s="142" t="s">
        <v>260</v>
      </c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</row>
    <row r="23" spans="1:43" outlineLevel="1" x14ac:dyDescent="0.2">
      <c r="A23" s="160">
        <v>15</v>
      </c>
      <c r="B23" s="161" t="s">
        <v>614</v>
      </c>
      <c r="C23" s="167" t="s">
        <v>615</v>
      </c>
      <c r="D23" s="162" t="s">
        <v>334</v>
      </c>
      <c r="E23" s="163">
        <v>0</v>
      </c>
      <c r="F23" s="164"/>
      <c r="G23" s="165">
        <f t="shared" si="0"/>
        <v>0</v>
      </c>
      <c r="H23" s="142"/>
      <c r="I23" s="142"/>
      <c r="J23" s="142"/>
      <c r="K23" s="142"/>
      <c r="L23" s="142"/>
      <c r="M23" s="142"/>
      <c r="N23" s="142"/>
      <c r="O23" s="142"/>
      <c r="P23" s="142" t="s">
        <v>260</v>
      </c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</row>
    <row r="24" spans="1:43" outlineLevel="1" x14ac:dyDescent="0.2">
      <c r="A24" s="160">
        <v>16</v>
      </c>
      <c r="B24" s="161" t="s">
        <v>616</v>
      </c>
      <c r="C24" s="167" t="s">
        <v>617</v>
      </c>
      <c r="D24" s="162" t="s">
        <v>244</v>
      </c>
      <c r="E24" s="163">
        <v>80</v>
      </c>
      <c r="F24" s="164"/>
      <c r="G24" s="165">
        <f t="shared" si="0"/>
        <v>0</v>
      </c>
      <c r="H24" s="142"/>
      <c r="I24" s="142"/>
      <c r="J24" s="142"/>
      <c r="K24" s="142"/>
      <c r="L24" s="142"/>
      <c r="M24" s="142"/>
      <c r="N24" s="142"/>
      <c r="O24" s="142"/>
      <c r="P24" s="142" t="s">
        <v>260</v>
      </c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</row>
    <row r="25" spans="1:43" outlineLevel="1" x14ac:dyDescent="0.2">
      <c r="A25" s="160">
        <v>17</v>
      </c>
      <c r="B25" s="161" t="s">
        <v>618</v>
      </c>
      <c r="C25" s="167" t="s">
        <v>619</v>
      </c>
      <c r="D25" s="162" t="s">
        <v>244</v>
      </c>
      <c r="E25" s="163">
        <v>0</v>
      </c>
      <c r="F25" s="164"/>
      <c r="G25" s="165">
        <f t="shared" si="0"/>
        <v>0</v>
      </c>
      <c r="H25" s="142"/>
      <c r="I25" s="142"/>
      <c r="J25" s="142"/>
      <c r="K25" s="142"/>
      <c r="L25" s="142"/>
      <c r="M25" s="142"/>
      <c r="N25" s="142"/>
      <c r="O25" s="142"/>
      <c r="P25" s="142" t="s">
        <v>260</v>
      </c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</row>
    <row r="26" spans="1:43" outlineLevel="1" x14ac:dyDescent="0.2">
      <c r="A26" s="160">
        <v>18</v>
      </c>
      <c r="B26" s="161" t="s">
        <v>620</v>
      </c>
      <c r="C26" s="167" t="s">
        <v>621</v>
      </c>
      <c r="D26" s="162" t="s">
        <v>244</v>
      </c>
      <c r="E26" s="163">
        <v>0</v>
      </c>
      <c r="F26" s="164"/>
      <c r="G26" s="165">
        <f t="shared" si="0"/>
        <v>0</v>
      </c>
      <c r="H26" s="142"/>
      <c r="I26" s="142"/>
      <c r="J26" s="142"/>
      <c r="K26" s="142"/>
      <c r="L26" s="142"/>
      <c r="M26" s="142"/>
      <c r="N26" s="142"/>
      <c r="O26" s="142"/>
      <c r="P26" s="142" t="s">
        <v>260</v>
      </c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</row>
    <row r="27" spans="1:43" outlineLevel="1" x14ac:dyDescent="0.2">
      <c r="A27" s="160">
        <v>19</v>
      </c>
      <c r="B27" s="161" t="s">
        <v>622</v>
      </c>
      <c r="C27" s="167" t="s">
        <v>623</v>
      </c>
      <c r="D27" s="162" t="s">
        <v>334</v>
      </c>
      <c r="E27" s="163">
        <v>8</v>
      </c>
      <c r="F27" s="164"/>
      <c r="G27" s="165">
        <f t="shared" si="0"/>
        <v>0</v>
      </c>
      <c r="H27" s="142"/>
      <c r="I27" s="142"/>
      <c r="J27" s="142"/>
      <c r="K27" s="142"/>
      <c r="L27" s="142"/>
      <c r="M27" s="142"/>
      <c r="N27" s="142"/>
      <c r="O27" s="142"/>
      <c r="P27" s="142" t="s">
        <v>162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</row>
    <row r="28" spans="1:43" ht="22.5" outlineLevel="1" x14ac:dyDescent="0.2">
      <c r="A28" s="160">
        <v>20</v>
      </c>
      <c r="B28" s="161" t="s">
        <v>624</v>
      </c>
      <c r="C28" s="167" t="s">
        <v>625</v>
      </c>
      <c r="D28" s="162" t="s">
        <v>334</v>
      </c>
      <c r="E28" s="163">
        <v>9</v>
      </c>
      <c r="F28" s="164"/>
      <c r="G28" s="165">
        <f t="shared" si="0"/>
        <v>0</v>
      </c>
      <c r="H28" s="142"/>
      <c r="I28" s="142"/>
      <c r="J28" s="142"/>
      <c r="K28" s="142"/>
      <c r="L28" s="142"/>
      <c r="M28" s="142"/>
      <c r="N28" s="142"/>
      <c r="O28" s="142"/>
      <c r="P28" s="142" t="s">
        <v>260</v>
      </c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</row>
    <row r="29" spans="1:43" ht="22.5" outlineLevel="1" x14ac:dyDescent="0.2">
      <c r="A29" s="160">
        <v>21</v>
      </c>
      <c r="B29" s="161" t="s">
        <v>626</v>
      </c>
      <c r="C29" s="167" t="s">
        <v>627</v>
      </c>
      <c r="D29" s="162" t="s">
        <v>334</v>
      </c>
      <c r="E29" s="163">
        <v>4</v>
      </c>
      <c r="F29" s="164"/>
      <c r="G29" s="165">
        <f t="shared" si="0"/>
        <v>0</v>
      </c>
      <c r="H29" s="142"/>
      <c r="I29" s="142"/>
      <c r="J29" s="142"/>
      <c r="K29" s="142"/>
      <c r="L29" s="142"/>
      <c r="M29" s="142"/>
      <c r="N29" s="142"/>
      <c r="O29" s="142"/>
      <c r="P29" s="142" t="s">
        <v>260</v>
      </c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</row>
    <row r="30" spans="1:43" outlineLevel="1" x14ac:dyDescent="0.2">
      <c r="A30" s="160">
        <v>22</v>
      </c>
      <c r="B30" s="161" t="s">
        <v>628</v>
      </c>
      <c r="C30" s="167" t="s">
        <v>629</v>
      </c>
      <c r="D30" s="162" t="s">
        <v>334</v>
      </c>
      <c r="E30" s="163">
        <v>0</v>
      </c>
      <c r="F30" s="164"/>
      <c r="G30" s="165">
        <f t="shared" si="0"/>
        <v>0</v>
      </c>
      <c r="H30" s="142"/>
      <c r="I30" s="142"/>
      <c r="J30" s="142"/>
      <c r="K30" s="142"/>
      <c r="L30" s="142"/>
      <c r="M30" s="142"/>
      <c r="N30" s="142"/>
      <c r="O30" s="142"/>
      <c r="P30" s="142" t="s">
        <v>260</v>
      </c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</row>
    <row r="31" spans="1:43" outlineLevel="1" x14ac:dyDescent="0.2">
      <c r="A31" s="160">
        <v>23</v>
      </c>
      <c r="B31" s="161" t="s">
        <v>630</v>
      </c>
      <c r="C31" s="167" t="s">
        <v>631</v>
      </c>
      <c r="D31" s="162" t="s">
        <v>334</v>
      </c>
      <c r="E31" s="163">
        <v>10</v>
      </c>
      <c r="F31" s="164"/>
      <c r="G31" s="165">
        <f t="shared" si="0"/>
        <v>0</v>
      </c>
      <c r="H31" s="142"/>
      <c r="I31" s="142"/>
      <c r="J31" s="142"/>
      <c r="K31" s="142"/>
      <c r="L31" s="142"/>
      <c r="M31" s="142"/>
      <c r="N31" s="142"/>
      <c r="O31" s="142"/>
      <c r="P31" s="142" t="s">
        <v>260</v>
      </c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</row>
    <row r="32" spans="1:43" outlineLevel="1" x14ac:dyDescent="0.2">
      <c r="A32" s="160">
        <v>24</v>
      </c>
      <c r="B32" s="161" t="s">
        <v>632</v>
      </c>
      <c r="C32" s="167" t="s">
        <v>633</v>
      </c>
      <c r="D32" s="162" t="s">
        <v>334</v>
      </c>
      <c r="E32" s="163">
        <v>0</v>
      </c>
      <c r="F32" s="164"/>
      <c r="G32" s="165">
        <f t="shared" si="0"/>
        <v>0</v>
      </c>
      <c r="H32" s="142"/>
      <c r="I32" s="142"/>
      <c r="J32" s="142"/>
      <c r="K32" s="142"/>
      <c r="L32" s="142"/>
      <c r="M32" s="142"/>
      <c r="N32" s="142"/>
      <c r="O32" s="142"/>
      <c r="P32" s="142" t="s">
        <v>162</v>
      </c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</row>
    <row r="33" spans="1:43" outlineLevel="1" x14ac:dyDescent="0.2">
      <c r="A33" s="160">
        <v>25</v>
      </c>
      <c r="B33" s="161" t="s">
        <v>634</v>
      </c>
      <c r="C33" s="167" t="s">
        <v>635</v>
      </c>
      <c r="D33" s="162" t="s">
        <v>281</v>
      </c>
      <c r="E33" s="163">
        <v>1</v>
      </c>
      <c r="F33" s="164"/>
      <c r="G33" s="165">
        <f t="shared" si="0"/>
        <v>0</v>
      </c>
      <c r="H33" s="142"/>
      <c r="I33" s="142"/>
      <c r="J33" s="142"/>
      <c r="K33" s="142"/>
      <c r="L33" s="142"/>
      <c r="M33" s="142"/>
      <c r="N33" s="142"/>
      <c r="O33" s="142"/>
      <c r="P33" s="142" t="s">
        <v>162</v>
      </c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</row>
    <row r="34" spans="1:43" outlineLevel="1" x14ac:dyDescent="0.2">
      <c r="A34" s="160">
        <v>26</v>
      </c>
      <c r="B34" s="161" t="s">
        <v>636</v>
      </c>
      <c r="C34" s="167" t="s">
        <v>637</v>
      </c>
      <c r="D34" s="162" t="s">
        <v>281</v>
      </c>
      <c r="E34" s="163">
        <v>1.5</v>
      </c>
      <c r="F34" s="164"/>
      <c r="G34" s="165">
        <f t="shared" si="0"/>
        <v>0</v>
      </c>
      <c r="H34" s="142"/>
      <c r="I34" s="142"/>
      <c r="J34" s="142"/>
      <c r="K34" s="142"/>
      <c r="L34" s="142"/>
      <c r="M34" s="142"/>
      <c r="N34" s="142"/>
      <c r="O34" s="142"/>
      <c r="P34" s="142" t="s">
        <v>162</v>
      </c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</row>
    <row r="35" spans="1:43" outlineLevel="1" x14ac:dyDescent="0.2">
      <c r="A35" s="160">
        <v>27</v>
      </c>
      <c r="B35" s="161" t="s">
        <v>48</v>
      </c>
      <c r="C35" s="167" t="s">
        <v>638</v>
      </c>
      <c r="D35" s="162" t="s">
        <v>334</v>
      </c>
      <c r="E35" s="163">
        <v>3</v>
      </c>
      <c r="F35" s="164"/>
      <c r="G35" s="165">
        <f t="shared" si="0"/>
        <v>0</v>
      </c>
      <c r="H35" s="142"/>
      <c r="I35" s="142"/>
      <c r="J35" s="142"/>
      <c r="K35" s="142"/>
      <c r="L35" s="142"/>
      <c r="M35" s="142"/>
      <c r="N35" s="142"/>
      <c r="O35" s="142"/>
      <c r="P35" s="142" t="s">
        <v>290</v>
      </c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</row>
    <row r="36" spans="1:43" outlineLevel="1" x14ac:dyDescent="0.2">
      <c r="A36" s="160">
        <v>28</v>
      </c>
      <c r="B36" s="161" t="s">
        <v>53</v>
      </c>
      <c r="C36" s="167" t="s">
        <v>639</v>
      </c>
      <c r="D36" s="162" t="s">
        <v>334</v>
      </c>
      <c r="E36" s="163">
        <v>12</v>
      </c>
      <c r="F36" s="164"/>
      <c r="G36" s="165">
        <f t="shared" si="0"/>
        <v>0</v>
      </c>
      <c r="H36" s="142"/>
      <c r="I36" s="142"/>
      <c r="J36" s="142"/>
      <c r="K36" s="142"/>
      <c r="L36" s="142"/>
      <c r="M36" s="142"/>
      <c r="N36" s="142"/>
      <c r="O36" s="142"/>
      <c r="P36" s="142" t="s">
        <v>162</v>
      </c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</row>
    <row r="37" spans="1:43" ht="22.5" outlineLevel="1" x14ac:dyDescent="0.2">
      <c r="A37" s="160">
        <v>29</v>
      </c>
      <c r="B37" s="161" t="s">
        <v>56</v>
      </c>
      <c r="C37" s="167" t="s">
        <v>640</v>
      </c>
      <c r="D37" s="162" t="s">
        <v>244</v>
      </c>
      <c r="E37" s="163">
        <v>11</v>
      </c>
      <c r="F37" s="164"/>
      <c r="G37" s="165">
        <f t="shared" si="0"/>
        <v>0</v>
      </c>
      <c r="H37" s="142"/>
      <c r="I37" s="142"/>
      <c r="J37" s="142"/>
      <c r="K37" s="142"/>
      <c r="L37" s="142"/>
      <c r="M37" s="142"/>
      <c r="N37" s="142"/>
      <c r="O37" s="142"/>
      <c r="P37" s="142" t="s">
        <v>290</v>
      </c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</row>
    <row r="38" spans="1:43" ht="22.5" outlineLevel="1" x14ac:dyDescent="0.2">
      <c r="A38" s="160">
        <v>30</v>
      </c>
      <c r="B38" s="161" t="s">
        <v>413</v>
      </c>
      <c r="C38" s="167" t="s">
        <v>641</v>
      </c>
      <c r="D38" s="162" t="s">
        <v>244</v>
      </c>
      <c r="E38" s="163">
        <v>11</v>
      </c>
      <c r="F38" s="164"/>
      <c r="G38" s="165">
        <f t="shared" si="0"/>
        <v>0</v>
      </c>
      <c r="H38" s="142"/>
      <c r="I38" s="142"/>
      <c r="J38" s="142"/>
      <c r="K38" s="142"/>
      <c r="L38" s="142"/>
      <c r="M38" s="142"/>
      <c r="N38" s="142"/>
      <c r="O38" s="142"/>
      <c r="P38" s="142" t="s">
        <v>642</v>
      </c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</row>
    <row r="39" spans="1:43" ht="22.5" outlineLevel="1" x14ac:dyDescent="0.2">
      <c r="A39" s="160">
        <v>31</v>
      </c>
      <c r="B39" s="161" t="s">
        <v>643</v>
      </c>
      <c r="C39" s="167" t="s">
        <v>644</v>
      </c>
      <c r="D39" s="162" t="s">
        <v>244</v>
      </c>
      <c r="E39" s="163">
        <v>2.5</v>
      </c>
      <c r="F39" s="164"/>
      <c r="G39" s="165">
        <f t="shared" si="0"/>
        <v>0</v>
      </c>
      <c r="H39" s="142"/>
      <c r="I39" s="142"/>
      <c r="J39" s="142"/>
      <c r="K39" s="142"/>
      <c r="L39" s="142"/>
      <c r="M39" s="142"/>
      <c r="N39" s="142"/>
      <c r="O39" s="142"/>
      <c r="P39" s="142" t="s">
        <v>162</v>
      </c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</row>
    <row r="40" spans="1:43" ht="22.5" outlineLevel="1" x14ac:dyDescent="0.2">
      <c r="A40" s="160">
        <v>32</v>
      </c>
      <c r="B40" s="161" t="s">
        <v>560</v>
      </c>
      <c r="C40" s="167" t="s">
        <v>645</v>
      </c>
      <c r="D40" s="162" t="s">
        <v>281</v>
      </c>
      <c r="E40" s="163">
        <v>5</v>
      </c>
      <c r="F40" s="164"/>
      <c r="G40" s="165">
        <f t="shared" si="0"/>
        <v>0</v>
      </c>
      <c r="H40" s="142"/>
      <c r="I40" s="142"/>
      <c r="J40" s="142"/>
      <c r="K40" s="142"/>
      <c r="L40" s="142"/>
      <c r="M40" s="142"/>
      <c r="N40" s="142"/>
      <c r="O40" s="142"/>
      <c r="P40" s="142" t="s">
        <v>162</v>
      </c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</row>
    <row r="41" spans="1:43" ht="22.5" outlineLevel="1" x14ac:dyDescent="0.2">
      <c r="A41" s="160">
        <v>33</v>
      </c>
      <c r="B41" s="161" t="s">
        <v>423</v>
      </c>
      <c r="C41" s="167" t="s">
        <v>646</v>
      </c>
      <c r="D41" s="162" t="s">
        <v>244</v>
      </c>
      <c r="E41" s="163">
        <v>2.5</v>
      </c>
      <c r="F41" s="164"/>
      <c r="G41" s="165">
        <f t="shared" ref="G41:G72" si="1">ROUND(E41*F41,2)</f>
        <v>0</v>
      </c>
      <c r="H41" s="142"/>
      <c r="I41" s="142"/>
      <c r="J41" s="142"/>
      <c r="K41" s="142"/>
      <c r="L41" s="142"/>
      <c r="M41" s="142"/>
      <c r="N41" s="142"/>
      <c r="O41" s="142"/>
      <c r="P41" s="142" t="s">
        <v>642</v>
      </c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</row>
    <row r="42" spans="1:43" outlineLevel="1" x14ac:dyDescent="0.2">
      <c r="A42" s="160">
        <v>34</v>
      </c>
      <c r="B42" s="161" t="s">
        <v>647</v>
      </c>
      <c r="C42" s="167" t="s">
        <v>590</v>
      </c>
      <c r="D42" s="162" t="s">
        <v>334</v>
      </c>
      <c r="E42" s="163">
        <v>5</v>
      </c>
      <c r="F42" s="164"/>
      <c r="G42" s="165">
        <f t="shared" si="1"/>
        <v>0</v>
      </c>
      <c r="H42" s="142"/>
      <c r="I42" s="142"/>
      <c r="J42" s="142"/>
      <c r="K42" s="142"/>
      <c r="L42" s="142"/>
      <c r="M42" s="142"/>
      <c r="N42" s="142"/>
      <c r="O42" s="142"/>
      <c r="P42" s="142" t="s">
        <v>260</v>
      </c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</row>
    <row r="43" spans="1:43" outlineLevel="1" x14ac:dyDescent="0.2">
      <c r="A43" s="160">
        <v>35</v>
      </c>
      <c r="B43" s="161" t="s">
        <v>53</v>
      </c>
      <c r="C43" s="167" t="s">
        <v>591</v>
      </c>
      <c r="D43" s="162" t="s">
        <v>334</v>
      </c>
      <c r="E43" s="163">
        <v>1</v>
      </c>
      <c r="F43" s="164"/>
      <c r="G43" s="165">
        <f t="shared" si="1"/>
        <v>0</v>
      </c>
      <c r="H43" s="142"/>
      <c r="I43" s="142"/>
      <c r="J43" s="142"/>
      <c r="K43" s="142"/>
      <c r="L43" s="142"/>
      <c r="M43" s="142"/>
      <c r="N43" s="142"/>
      <c r="O43" s="142"/>
      <c r="P43" s="142" t="s">
        <v>290</v>
      </c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</row>
    <row r="44" spans="1:43" outlineLevel="1" x14ac:dyDescent="0.2">
      <c r="A44" s="160">
        <v>36</v>
      </c>
      <c r="B44" s="161" t="s">
        <v>648</v>
      </c>
      <c r="C44" s="167" t="s">
        <v>593</v>
      </c>
      <c r="D44" s="162" t="s">
        <v>334</v>
      </c>
      <c r="E44" s="163">
        <v>2</v>
      </c>
      <c r="F44" s="164"/>
      <c r="G44" s="165">
        <f t="shared" si="1"/>
        <v>0</v>
      </c>
      <c r="H44" s="142"/>
      <c r="I44" s="142"/>
      <c r="J44" s="142"/>
      <c r="K44" s="142"/>
      <c r="L44" s="142"/>
      <c r="M44" s="142"/>
      <c r="N44" s="142"/>
      <c r="O44" s="142"/>
      <c r="P44" s="142" t="s">
        <v>260</v>
      </c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</row>
    <row r="45" spans="1:43" outlineLevel="1" x14ac:dyDescent="0.2">
      <c r="A45" s="160">
        <v>37</v>
      </c>
      <c r="B45" s="161" t="s">
        <v>413</v>
      </c>
      <c r="C45" s="167" t="s">
        <v>595</v>
      </c>
      <c r="D45" s="162" t="s">
        <v>334</v>
      </c>
      <c r="E45" s="163">
        <v>1</v>
      </c>
      <c r="F45" s="164"/>
      <c r="G45" s="165">
        <f t="shared" si="1"/>
        <v>0</v>
      </c>
      <c r="H45" s="142"/>
      <c r="I45" s="142"/>
      <c r="J45" s="142"/>
      <c r="K45" s="142"/>
      <c r="L45" s="142"/>
      <c r="M45" s="142"/>
      <c r="N45" s="142"/>
      <c r="O45" s="142"/>
      <c r="P45" s="142" t="s">
        <v>642</v>
      </c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</row>
    <row r="46" spans="1:43" outlineLevel="1" x14ac:dyDescent="0.2">
      <c r="A46" s="160">
        <v>38</v>
      </c>
      <c r="B46" s="161" t="s">
        <v>643</v>
      </c>
      <c r="C46" s="167" t="s">
        <v>597</v>
      </c>
      <c r="D46" s="162" t="s">
        <v>334</v>
      </c>
      <c r="E46" s="163">
        <v>3</v>
      </c>
      <c r="F46" s="164"/>
      <c r="G46" s="165">
        <f t="shared" si="1"/>
        <v>0</v>
      </c>
      <c r="H46" s="142"/>
      <c r="I46" s="142"/>
      <c r="J46" s="142"/>
      <c r="K46" s="142"/>
      <c r="L46" s="142"/>
      <c r="M46" s="142"/>
      <c r="N46" s="142"/>
      <c r="O46" s="142"/>
      <c r="P46" s="142" t="s">
        <v>642</v>
      </c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</row>
    <row r="47" spans="1:43" ht="22.5" outlineLevel="1" x14ac:dyDescent="0.2">
      <c r="A47" s="160">
        <v>39</v>
      </c>
      <c r="B47" s="161" t="s">
        <v>560</v>
      </c>
      <c r="C47" s="167" t="s">
        <v>599</v>
      </c>
      <c r="D47" s="162" t="s">
        <v>334</v>
      </c>
      <c r="E47" s="163">
        <v>0</v>
      </c>
      <c r="F47" s="164"/>
      <c r="G47" s="165">
        <f t="shared" si="1"/>
        <v>0</v>
      </c>
      <c r="H47" s="142"/>
      <c r="I47" s="142"/>
      <c r="J47" s="142"/>
      <c r="K47" s="142"/>
      <c r="L47" s="142"/>
      <c r="M47" s="142"/>
      <c r="N47" s="142"/>
      <c r="O47" s="142"/>
      <c r="P47" s="142" t="s">
        <v>642</v>
      </c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</row>
    <row r="48" spans="1:43" outlineLevel="1" x14ac:dyDescent="0.2">
      <c r="A48" s="160">
        <v>40</v>
      </c>
      <c r="B48" s="161" t="s">
        <v>423</v>
      </c>
      <c r="C48" s="167" t="s">
        <v>601</v>
      </c>
      <c r="D48" s="162" t="s">
        <v>334</v>
      </c>
      <c r="E48" s="163">
        <v>0</v>
      </c>
      <c r="F48" s="164"/>
      <c r="G48" s="165">
        <f t="shared" si="1"/>
        <v>0</v>
      </c>
      <c r="H48" s="142"/>
      <c r="I48" s="142"/>
      <c r="J48" s="142"/>
      <c r="K48" s="142"/>
      <c r="L48" s="142"/>
      <c r="M48" s="142"/>
      <c r="N48" s="142"/>
      <c r="O48" s="142"/>
      <c r="P48" s="142" t="s">
        <v>642</v>
      </c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</row>
    <row r="49" spans="1:43" outlineLevel="1" x14ac:dyDescent="0.2">
      <c r="A49" s="160">
        <v>41</v>
      </c>
      <c r="B49" s="161" t="s">
        <v>463</v>
      </c>
      <c r="C49" s="167" t="s">
        <v>603</v>
      </c>
      <c r="D49" s="162" t="s">
        <v>334</v>
      </c>
      <c r="E49" s="163">
        <v>0</v>
      </c>
      <c r="F49" s="164"/>
      <c r="G49" s="165">
        <f t="shared" si="1"/>
        <v>0</v>
      </c>
      <c r="H49" s="142"/>
      <c r="I49" s="142"/>
      <c r="J49" s="142"/>
      <c r="K49" s="142"/>
      <c r="L49" s="142"/>
      <c r="M49" s="142"/>
      <c r="N49" s="142"/>
      <c r="O49" s="142"/>
      <c r="P49" s="142" t="s">
        <v>642</v>
      </c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</row>
    <row r="50" spans="1:43" ht="22.5" outlineLevel="1" x14ac:dyDescent="0.2">
      <c r="A50" s="160">
        <v>42</v>
      </c>
      <c r="B50" s="161" t="s">
        <v>649</v>
      </c>
      <c r="C50" s="167" t="s">
        <v>605</v>
      </c>
      <c r="D50" s="162" t="s">
        <v>334</v>
      </c>
      <c r="E50" s="163">
        <v>0</v>
      </c>
      <c r="F50" s="164"/>
      <c r="G50" s="165">
        <f t="shared" si="1"/>
        <v>0</v>
      </c>
      <c r="H50" s="142"/>
      <c r="I50" s="142"/>
      <c r="J50" s="142"/>
      <c r="K50" s="142"/>
      <c r="L50" s="142"/>
      <c r="M50" s="142"/>
      <c r="N50" s="142"/>
      <c r="O50" s="142"/>
      <c r="P50" s="142" t="s">
        <v>642</v>
      </c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</row>
    <row r="51" spans="1:43" outlineLevel="1" x14ac:dyDescent="0.2">
      <c r="A51" s="160">
        <v>43</v>
      </c>
      <c r="B51" s="161" t="s">
        <v>604</v>
      </c>
      <c r="C51" s="167" t="s">
        <v>607</v>
      </c>
      <c r="D51" s="162" t="s">
        <v>334</v>
      </c>
      <c r="E51" s="163">
        <v>3</v>
      </c>
      <c r="F51" s="164"/>
      <c r="G51" s="165">
        <f t="shared" si="1"/>
        <v>0</v>
      </c>
      <c r="H51" s="142"/>
      <c r="I51" s="142"/>
      <c r="J51" s="142"/>
      <c r="K51" s="142"/>
      <c r="L51" s="142"/>
      <c r="M51" s="142"/>
      <c r="N51" s="142"/>
      <c r="O51" s="142"/>
      <c r="P51" s="142" t="s">
        <v>642</v>
      </c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</row>
    <row r="52" spans="1:43" ht="22.5" outlineLevel="1" x14ac:dyDescent="0.2">
      <c r="A52" s="160">
        <v>44</v>
      </c>
      <c r="B52" s="161" t="s">
        <v>650</v>
      </c>
      <c r="C52" s="167" t="s">
        <v>609</v>
      </c>
      <c r="D52" s="162" t="s">
        <v>334</v>
      </c>
      <c r="E52" s="163">
        <v>0</v>
      </c>
      <c r="F52" s="164"/>
      <c r="G52" s="165">
        <f t="shared" si="1"/>
        <v>0</v>
      </c>
      <c r="H52" s="142"/>
      <c r="I52" s="142"/>
      <c r="J52" s="142"/>
      <c r="K52" s="142"/>
      <c r="L52" s="142"/>
      <c r="M52" s="142"/>
      <c r="N52" s="142"/>
      <c r="O52" s="142"/>
      <c r="P52" s="142" t="s">
        <v>642</v>
      </c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</row>
    <row r="53" spans="1:43" outlineLevel="1" x14ac:dyDescent="0.2">
      <c r="A53" s="160">
        <v>45</v>
      </c>
      <c r="B53" s="161" t="s">
        <v>651</v>
      </c>
      <c r="C53" s="167" t="s">
        <v>611</v>
      </c>
      <c r="D53" s="162" t="s">
        <v>334</v>
      </c>
      <c r="E53" s="163">
        <v>5</v>
      </c>
      <c r="F53" s="164"/>
      <c r="G53" s="165">
        <f t="shared" si="1"/>
        <v>0</v>
      </c>
      <c r="H53" s="142"/>
      <c r="I53" s="142"/>
      <c r="J53" s="142"/>
      <c r="K53" s="142"/>
      <c r="L53" s="142"/>
      <c r="M53" s="142"/>
      <c r="N53" s="142"/>
      <c r="O53" s="142"/>
      <c r="P53" s="142" t="s">
        <v>642</v>
      </c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</row>
    <row r="54" spans="1:43" outlineLevel="1" x14ac:dyDescent="0.2">
      <c r="A54" s="160">
        <v>46</v>
      </c>
      <c r="B54" s="161" t="s">
        <v>652</v>
      </c>
      <c r="C54" s="167" t="s">
        <v>613</v>
      </c>
      <c r="D54" s="162" t="s">
        <v>334</v>
      </c>
      <c r="E54" s="163">
        <v>0</v>
      </c>
      <c r="F54" s="164"/>
      <c r="G54" s="165">
        <f t="shared" si="1"/>
        <v>0</v>
      </c>
      <c r="H54" s="142"/>
      <c r="I54" s="142"/>
      <c r="J54" s="142"/>
      <c r="K54" s="142"/>
      <c r="L54" s="142"/>
      <c r="M54" s="142"/>
      <c r="N54" s="142"/>
      <c r="O54" s="142"/>
      <c r="P54" s="142" t="s">
        <v>642</v>
      </c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</row>
    <row r="55" spans="1:43" outlineLevel="1" x14ac:dyDescent="0.2">
      <c r="A55" s="160">
        <v>47</v>
      </c>
      <c r="B55" s="161" t="s">
        <v>653</v>
      </c>
      <c r="C55" s="167" t="s">
        <v>615</v>
      </c>
      <c r="D55" s="162" t="s">
        <v>334</v>
      </c>
      <c r="E55" s="163">
        <v>0</v>
      </c>
      <c r="F55" s="164"/>
      <c r="G55" s="165">
        <f t="shared" si="1"/>
        <v>0</v>
      </c>
      <c r="H55" s="142"/>
      <c r="I55" s="142"/>
      <c r="J55" s="142"/>
      <c r="K55" s="142"/>
      <c r="L55" s="142"/>
      <c r="M55" s="142"/>
      <c r="N55" s="142"/>
      <c r="O55" s="142"/>
      <c r="P55" s="142" t="s">
        <v>642</v>
      </c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</row>
    <row r="56" spans="1:43" outlineLevel="1" x14ac:dyDescent="0.2">
      <c r="A56" s="160">
        <v>48</v>
      </c>
      <c r="B56" s="161" t="s">
        <v>654</v>
      </c>
      <c r="C56" s="167" t="s">
        <v>655</v>
      </c>
      <c r="D56" s="162" t="s">
        <v>334</v>
      </c>
      <c r="E56" s="163">
        <v>3</v>
      </c>
      <c r="F56" s="164"/>
      <c r="G56" s="165">
        <f t="shared" si="1"/>
        <v>0</v>
      </c>
      <c r="H56" s="142"/>
      <c r="I56" s="142"/>
      <c r="J56" s="142"/>
      <c r="K56" s="142"/>
      <c r="L56" s="142"/>
      <c r="M56" s="142"/>
      <c r="N56" s="142"/>
      <c r="O56" s="142"/>
      <c r="P56" s="142" t="s">
        <v>642</v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</row>
    <row r="57" spans="1:43" outlineLevel="1" x14ac:dyDescent="0.2">
      <c r="A57" s="160">
        <v>49</v>
      </c>
      <c r="B57" s="161" t="s">
        <v>656</v>
      </c>
      <c r="C57" s="167" t="s">
        <v>657</v>
      </c>
      <c r="D57" s="162" t="s">
        <v>244</v>
      </c>
      <c r="E57" s="163">
        <v>80</v>
      </c>
      <c r="F57" s="164"/>
      <c r="G57" s="165">
        <f t="shared" si="1"/>
        <v>0</v>
      </c>
      <c r="H57" s="142"/>
      <c r="I57" s="142"/>
      <c r="J57" s="142"/>
      <c r="K57" s="142"/>
      <c r="L57" s="142"/>
      <c r="M57" s="142"/>
      <c r="N57" s="142"/>
      <c r="O57" s="142"/>
      <c r="P57" s="142" t="s">
        <v>642</v>
      </c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</row>
    <row r="58" spans="1:43" outlineLevel="1" x14ac:dyDescent="0.2">
      <c r="A58" s="160">
        <v>50</v>
      </c>
      <c r="B58" s="161" t="s">
        <v>658</v>
      </c>
      <c r="C58" s="167" t="s">
        <v>659</v>
      </c>
      <c r="D58" s="162" t="s">
        <v>244</v>
      </c>
      <c r="E58" s="163">
        <v>0</v>
      </c>
      <c r="F58" s="164"/>
      <c r="G58" s="165">
        <f t="shared" si="1"/>
        <v>0</v>
      </c>
      <c r="H58" s="142"/>
      <c r="I58" s="142"/>
      <c r="J58" s="142"/>
      <c r="K58" s="142"/>
      <c r="L58" s="142"/>
      <c r="M58" s="142"/>
      <c r="N58" s="142"/>
      <c r="O58" s="142"/>
      <c r="P58" s="142" t="s">
        <v>642</v>
      </c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</row>
    <row r="59" spans="1:43" outlineLevel="1" x14ac:dyDescent="0.2">
      <c r="A59" s="160">
        <v>51</v>
      </c>
      <c r="B59" s="161" t="s">
        <v>620</v>
      </c>
      <c r="C59" s="167" t="s">
        <v>660</v>
      </c>
      <c r="D59" s="162" t="s">
        <v>244</v>
      </c>
      <c r="E59" s="163">
        <v>0</v>
      </c>
      <c r="F59" s="164"/>
      <c r="G59" s="165">
        <f t="shared" si="1"/>
        <v>0</v>
      </c>
      <c r="H59" s="142"/>
      <c r="I59" s="142"/>
      <c r="J59" s="142"/>
      <c r="K59" s="142"/>
      <c r="L59" s="142"/>
      <c r="M59" s="142"/>
      <c r="N59" s="142"/>
      <c r="O59" s="142"/>
      <c r="P59" s="142" t="s">
        <v>642</v>
      </c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</row>
    <row r="60" spans="1:43" ht="22.5" outlineLevel="1" x14ac:dyDescent="0.2">
      <c r="A60" s="160">
        <v>52</v>
      </c>
      <c r="B60" s="161" t="s">
        <v>622</v>
      </c>
      <c r="C60" s="167" t="s">
        <v>625</v>
      </c>
      <c r="D60" s="162" t="s">
        <v>334</v>
      </c>
      <c r="E60" s="163">
        <v>10</v>
      </c>
      <c r="F60" s="164"/>
      <c r="G60" s="165">
        <f t="shared" si="1"/>
        <v>0</v>
      </c>
      <c r="H60" s="142"/>
      <c r="I60" s="142"/>
      <c r="J60" s="142"/>
      <c r="K60" s="142"/>
      <c r="L60" s="142"/>
      <c r="M60" s="142"/>
      <c r="N60" s="142"/>
      <c r="O60" s="142"/>
      <c r="P60" s="142" t="s">
        <v>260</v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</row>
    <row r="61" spans="1:43" ht="22.5" outlineLevel="1" x14ac:dyDescent="0.2">
      <c r="A61" s="160">
        <v>53</v>
      </c>
      <c r="B61" s="161" t="s">
        <v>624</v>
      </c>
      <c r="C61" s="167" t="s">
        <v>627</v>
      </c>
      <c r="D61" s="162" t="s">
        <v>334</v>
      </c>
      <c r="E61" s="163">
        <v>4</v>
      </c>
      <c r="F61" s="164"/>
      <c r="G61" s="165">
        <f t="shared" si="1"/>
        <v>0</v>
      </c>
      <c r="H61" s="142"/>
      <c r="I61" s="142"/>
      <c r="J61" s="142"/>
      <c r="K61" s="142"/>
      <c r="L61" s="142"/>
      <c r="M61" s="142"/>
      <c r="N61" s="142"/>
      <c r="O61" s="142"/>
      <c r="P61" s="142" t="s">
        <v>642</v>
      </c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</row>
    <row r="62" spans="1:43" outlineLevel="1" x14ac:dyDescent="0.2">
      <c r="A62" s="160">
        <v>54</v>
      </c>
      <c r="B62" s="161" t="s">
        <v>661</v>
      </c>
      <c r="C62" s="167" t="s">
        <v>629</v>
      </c>
      <c r="D62" s="162" t="s">
        <v>334</v>
      </c>
      <c r="E62" s="163">
        <v>0</v>
      </c>
      <c r="F62" s="164"/>
      <c r="G62" s="165">
        <f t="shared" si="1"/>
        <v>0</v>
      </c>
      <c r="H62" s="142"/>
      <c r="I62" s="142"/>
      <c r="J62" s="142"/>
      <c r="K62" s="142"/>
      <c r="L62" s="142"/>
      <c r="M62" s="142"/>
      <c r="N62" s="142"/>
      <c r="O62" s="142"/>
      <c r="P62" s="142" t="s">
        <v>642</v>
      </c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</row>
    <row r="63" spans="1:43" outlineLevel="1" x14ac:dyDescent="0.2">
      <c r="A63" s="160">
        <v>55</v>
      </c>
      <c r="B63" s="161" t="s">
        <v>662</v>
      </c>
      <c r="C63" s="167" t="s">
        <v>631</v>
      </c>
      <c r="D63" s="162" t="s">
        <v>334</v>
      </c>
      <c r="E63" s="163">
        <v>10</v>
      </c>
      <c r="F63" s="164"/>
      <c r="G63" s="165">
        <f t="shared" si="1"/>
        <v>0</v>
      </c>
      <c r="H63" s="142"/>
      <c r="I63" s="142"/>
      <c r="J63" s="142"/>
      <c r="K63" s="142"/>
      <c r="L63" s="142"/>
      <c r="M63" s="142"/>
      <c r="N63" s="142"/>
      <c r="O63" s="142"/>
      <c r="P63" s="142" t="s">
        <v>642</v>
      </c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</row>
    <row r="64" spans="1:43" ht="22.5" outlineLevel="1" x14ac:dyDescent="0.2">
      <c r="A64" s="160">
        <v>56</v>
      </c>
      <c r="B64" s="161" t="s">
        <v>588</v>
      </c>
      <c r="C64" s="167" t="s">
        <v>589</v>
      </c>
      <c r="D64" s="162" t="s">
        <v>281</v>
      </c>
      <c r="E64" s="163">
        <v>1</v>
      </c>
      <c r="F64" s="164"/>
      <c r="G64" s="165">
        <f t="shared" si="1"/>
        <v>0</v>
      </c>
      <c r="H64" s="142"/>
      <c r="I64" s="142"/>
      <c r="J64" s="142"/>
      <c r="K64" s="142"/>
      <c r="L64" s="142"/>
      <c r="M64" s="142"/>
      <c r="N64" s="142"/>
      <c r="O64" s="142"/>
      <c r="P64" s="142" t="s">
        <v>162</v>
      </c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</row>
    <row r="65" spans="1:43" ht="22.5" outlineLevel="1" x14ac:dyDescent="0.2">
      <c r="A65" s="160">
        <v>57</v>
      </c>
      <c r="B65" s="161" t="s">
        <v>53</v>
      </c>
      <c r="C65" s="167" t="s">
        <v>663</v>
      </c>
      <c r="D65" s="162" t="s">
        <v>281</v>
      </c>
      <c r="E65" s="163">
        <v>1</v>
      </c>
      <c r="F65" s="164"/>
      <c r="G65" s="165">
        <f t="shared" si="1"/>
        <v>0</v>
      </c>
      <c r="H65" s="142"/>
      <c r="I65" s="142"/>
      <c r="J65" s="142"/>
      <c r="K65" s="142"/>
      <c r="L65" s="142"/>
      <c r="M65" s="142"/>
      <c r="N65" s="142"/>
      <c r="O65" s="142"/>
      <c r="P65" s="142" t="s">
        <v>290</v>
      </c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</row>
    <row r="66" spans="1:43" outlineLevel="1" x14ac:dyDescent="0.2">
      <c r="A66" s="160">
        <v>58</v>
      </c>
      <c r="B66" s="161" t="s">
        <v>56</v>
      </c>
      <c r="C66" s="167" t="s">
        <v>664</v>
      </c>
      <c r="D66" s="162" t="s">
        <v>244</v>
      </c>
      <c r="E66" s="163">
        <v>10</v>
      </c>
      <c r="F66" s="164"/>
      <c r="G66" s="165">
        <f t="shared" si="1"/>
        <v>0</v>
      </c>
      <c r="H66" s="142"/>
      <c r="I66" s="142"/>
      <c r="J66" s="142"/>
      <c r="K66" s="142"/>
      <c r="L66" s="142"/>
      <c r="M66" s="142"/>
      <c r="N66" s="142"/>
      <c r="O66" s="142"/>
      <c r="P66" s="142" t="s">
        <v>642</v>
      </c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</row>
    <row r="67" spans="1:43" outlineLevel="1" x14ac:dyDescent="0.2">
      <c r="A67" s="160">
        <v>59</v>
      </c>
      <c r="B67" s="161" t="s">
        <v>413</v>
      </c>
      <c r="C67" s="167" t="s">
        <v>665</v>
      </c>
      <c r="D67" s="162" t="s">
        <v>244</v>
      </c>
      <c r="E67" s="163">
        <v>10</v>
      </c>
      <c r="F67" s="164"/>
      <c r="G67" s="165">
        <f t="shared" si="1"/>
        <v>0</v>
      </c>
      <c r="H67" s="142"/>
      <c r="I67" s="142"/>
      <c r="J67" s="142"/>
      <c r="K67" s="142"/>
      <c r="L67" s="142"/>
      <c r="M67" s="142"/>
      <c r="N67" s="142"/>
      <c r="O67" s="142"/>
      <c r="P67" s="142" t="s">
        <v>162</v>
      </c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</row>
    <row r="68" spans="1:43" outlineLevel="1" x14ac:dyDescent="0.2">
      <c r="A68" s="160">
        <v>60</v>
      </c>
      <c r="B68" s="161" t="s">
        <v>643</v>
      </c>
      <c r="C68" s="167" t="s">
        <v>666</v>
      </c>
      <c r="D68" s="162" t="s">
        <v>244</v>
      </c>
      <c r="E68" s="163">
        <v>10</v>
      </c>
      <c r="F68" s="164"/>
      <c r="G68" s="165">
        <f t="shared" si="1"/>
        <v>0</v>
      </c>
      <c r="H68" s="142"/>
      <c r="I68" s="142"/>
      <c r="J68" s="142"/>
      <c r="K68" s="142"/>
      <c r="L68" s="142"/>
      <c r="M68" s="142"/>
      <c r="N68" s="142"/>
      <c r="O68" s="142"/>
      <c r="P68" s="142" t="s">
        <v>290</v>
      </c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</row>
    <row r="69" spans="1:43" ht="22.5" outlineLevel="1" x14ac:dyDescent="0.2">
      <c r="A69" s="160">
        <v>61</v>
      </c>
      <c r="B69" s="161" t="s">
        <v>423</v>
      </c>
      <c r="C69" s="167" t="s">
        <v>667</v>
      </c>
      <c r="D69" s="162" t="s">
        <v>334</v>
      </c>
      <c r="E69" s="163">
        <v>3</v>
      </c>
      <c r="F69" s="164"/>
      <c r="G69" s="165">
        <f t="shared" si="1"/>
        <v>0</v>
      </c>
      <c r="H69" s="142"/>
      <c r="I69" s="142"/>
      <c r="J69" s="142"/>
      <c r="K69" s="142"/>
      <c r="L69" s="142"/>
      <c r="M69" s="142"/>
      <c r="N69" s="142"/>
      <c r="O69" s="142"/>
      <c r="P69" s="142" t="s">
        <v>642</v>
      </c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</row>
    <row r="70" spans="1:43" outlineLevel="1" x14ac:dyDescent="0.2">
      <c r="A70" s="160">
        <v>62</v>
      </c>
      <c r="B70" s="161" t="s">
        <v>463</v>
      </c>
      <c r="C70" s="167" t="s">
        <v>668</v>
      </c>
      <c r="D70" s="162" t="s">
        <v>334</v>
      </c>
      <c r="E70" s="163">
        <v>3</v>
      </c>
      <c r="F70" s="164"/>
      <c r="G70" s="165">
        <f t="shared" si="1"/>
        <v>0</v>
      </c>
      <c r="H70" s="142"/>
      <c r="I70" s="142"/>
      <c r="J70" s="142"/>
      <c r="K70" s="142"/>
      <c r="L70" s="142"/>
      <c r="M70" s="142"/>
      <c r="N70" s="142"/>
      <c r="O70" s="142"/>
      <c r="P70" s="142" t="s">
        <v>642</v>
      </c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</row>
    <row r="71" spans="1:43" outlineLevel="1" x14ac:dyDescent="0.2">
      <c r="A71" s="160">
        <v>63</v>
      </c>
      <c r="B71" s="161" t="s">
        <v>650</v>
      </c>
      <c r="C71" s="167" t="s">
        <v>669</v>
      </c>
      <c r="D71" s="162" t="s">
        <v>334</v>
      </c>
      <c r="E71" s="163">
        <v>3</v>
      </c>
      <c r="F71" s="164"/>
      <c r="G71" s="165">
        <f t="shared" si="1"/>
        <v>0</v>
      </c>
      <c r="H71" s="142"/>
      <c r="I71" s="142"/>
      <c r="J71" s="142"/>
      <c r="K71" s="142"/>
      <c r="L71" s="142"/>
      <c r="M71" s="142"/>
      <c r="N71" s="142"/>
      <c r="O71" s="142"/>
      <c r="P71" s="142" t="s">
        <v>642</v>
      </c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</row>
    <row r="72" spans="1:43" outlineLevel="1" x14ac:dyDescent="0.2">
      <c r="A72" s="160">
        <v>64</v>
      </c>
      <c r="B72" s="161" t="s">
        <v>651</v>
      </c>
      <c r="C72" s="167" t="s">
        <v>617</v>
      </c>
      <c r="D72" s="162" t="s">
        <v>244</v>
      </c>
      <c r="E72" s="163">
        <v>0</v>
      </c>
      <c r="F72" s="164"/>
      <c r="G72" s="165">
        <f t="shared" si="1"/>
        <v>0</v>
      </c>
      <c r="H72" s="142"/>
      <c r="I72" s="142"/>
      <c r="J72" s="142"/>
      <c r="K72" s="142"/>
      <c r="L72" s="142"/>
      <c r="M72" s="142"/>
      <c r="N72" s="142"/>
      <c r="O72" s="142"/>
      <c r="P72" s="142" t="s">
        <v>642</v>
      </c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</row>
    <row r="73" spans="1:43" outlineLevel="1" x14ac:dyDescent="0.2">
      <c r="A73" s="160">
        <v>65</v>
      </c>
      <c r="B73" s="161" t="s">
        <v>652</v>
      </c>
      <c r="C73" s="167" t="s">
        <v>670</v>
      </c>
      <c r="D73" s="162" t="s">
        <v>244</v>
      </c>
      <c r="E73" s="163">
        <v>60</v>
      </c>
      <c r="F73" s="164"/>
      <c r="G73" s="165">
        <f t="shared" ref="G73:G104" si="2">ROUND(E73*F73,2)</f>
        <v>0</v>
      </c>
      <c r="H73" s="142"/>
      <c r="I73" s="142"/>
      <c r="J73" s="142"/>
      <c r="K73" s="142"/>
      <c r="L73" s="142"/>
      <c r="M73" s="142"/>
      <c r="N73" s="142"/>
      <c r="O73" s="142"/>
      <c r="P73" s="142" t="s">
        <v>642</v>
      </c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</row>
    <row r="74" spans="1:43" outlineLevel="1" x14ac:dyDescent="0.2">
      <c r="A74" s="160">
        <v>66</v>
      </c>
      <c r="B74" s="161" t="s">
        <v>671</v>
      </c>
      <c r="C74" s="167" t="s">
        <v>672</v>
      </c>
      <c r="D74" s="162" t="s">
        <v>334</v>
      </c>
      <c r="E74" s="163">
        <v>1</v>
      </c>
      <c r="F74" s="164"/>
      <c r="G74" s="165">
        <f t="shared" si="2"/>
        <v>0</v>
      </c>
      <c r="H74" s="142"/>
      <c r="I74" s="142"/>
      <c r="J74" s="142"/>
      <c r="K74" s="142"/>
      <c r="L74" s="142"/>
      <c r="M74" s="142"/>
      <c r="N74" s="142"/>
      <c r="O74" s="142"/>
      <c r="P74" s="142" t="s">
        <v>162</v>
      </c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</row>
    <row r="75" spans="1:43" outlineLevel="1" x14ac:dyDescent="0.2">
      <c r="A75" s="160">
        <v>67</v>
      </c>
      <c r="B75" s="161" t="s">
        <v>673</v>
      </c>
      <c r="C75" s="167" t="s">
        <v>674</v>
      </c>
      <c r="D75" s="162" t="s">
        <v>334</v>
      </c>
      <c r="E75" s="163">
        <v>1</v>
      </c>
      <c r="F75" s="164"/>
      <c r="G75" s="165">
        <f t="shared" si="2"/>
        <v>0</v>
      </c>
      <c r="H75" s="142"/>
      <c r="I75" s="142"/>
      <c r="J75" s="142"/>
      <c r="K75" s="142"/>
      <c r="L75" s="142"/>
      <c r="M75" s="142"/>
      <c r="N75" s="142"/>
      <c r="O75" s="142"/>
      <c r="P75" s="142" t="s">
        <v>162</v>
      </c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</row>
    <row r="76" spans="1:43" outlineLevel="1" x14ac:dyDescent="0.2">
      <c r="A76" s="160">
        <v>68</v>
      </c>
      <c r="B76" s="161" t="s">
        <v>653</v>
      </c>
      <c r="C76" s="167" t="s">
        <v>675</v>
      </c>
      <c r="D76" s="162" t="s">
        <v>244</v>
      </c>
      <c r="E76" s="163">
        <v>15</v>
      </c>
      <c r="F76" s="164"/>
      <c r="G76" s="165">
        <f t="shared" si="2"/>
        <v>0</v>
      </c>
      <c r="H76" s="142"/>
      <c r="I76" s="142"/>
      <c r="J76" s="142"/>
      <c r="K76" s="142"/>
      <c r="L76" s="142"/>
      <c r="M76" s="142"/>
      <c r="N76" s="142"/>
      <c r="O76" s="142"/>
      <c r="P76" s="142" t="s">
        <v>162</v>
      </c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</row>
    <row r="77" spans="1:43" outlineLevel="1" x14ac:dyDescent="0.2">
      <c r="A77" s="160">
        <v>69</v>
      </c>
      <c r="B77" s="161" t="s">
        <v>656</v>
      </c>
      <c r="C77" s="167" t="s">
        <v>623</v>
      </c>
      <c r="D77" s="162" t="s">
        <v>334</v>
      </c>
      <c r="E77" s="163">
        <v>5</v>
      </c>
      <c r="F77" s="164"/>
      <c r="G77" s="165">
        <f t="shared" si="2"/>
        <v>0</v>
      </c>
      <c r="H77" s="142"/>
      <c r="I77" s="142"/>
      <c r="J77" s="142"/>
      <c r="K77" s="142"/>
      <c r="L77" s="142"/>
      <c r="M77" s="142"/>
      <c r="N77" s="142"/>
      <c r="O77" s="142"/>
      <c r="P77" s="142" t="s">
        <v>162</v>
      </c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</row>
    <row r="78" spans="1:43" outlineLevel="1" x14ac:dyDescent="0.2">
      <c r="A78" s="160">
        <v>70</v>
      </c>
      <c r="B78" s="161" t="s">
        <v>658</v>
      </c>
      <c r="C78" s="167" t="s">
        <v>676</v>
      </c>
      <c r="D78" s="162" t="s">
        <v>334</v>
      </c>
      <c r="E78" s="163">
        <v>5</v>
      </c>
      <c r="F78" s="164"/>
      <c r="G78" s="165">
        <f t="shared" si="2"/>
        <v>0</v>
      </c>
      <c r="H78" s="142"/>
      <c r="I78" s="142"/>
      <c r="J78" s="142"/>
      <c r="K78" s="142"/>
      <c r="L78" s="142"/>
      <c r="M78" s="142"/>
      <c r="N78" s="142"/>
      <c r="O78" s="142"/>
      <c r="P78" s="142" t="s">
        <v>162</v>
      </c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</row>
    <row r="79" spans="1:43" ht="22.5" outlineLevel="1" x14ac:dyDescent="0.2">
      <c r="A79" s="160">
        <v>71</v>
      </c>
      <c r="B79" s="161" t="s">
        <v>620</v>
      </c>
      <c r="C79" s="167" t="s">
        <v>625</v>
      </c>
      <c r="D79" s="162" t="s">
        <v>334</v>
      </c>
      <c r="E79" s="163">
        <v>8</v>
      </c>
      <c r="F79" s="164"/>
      <c r="G79" s="165">
        <f t="shared" si="2"/>
        <v>0</v>
      </c>
      <c r="H79" s="142"/>
      <c r="I79" s="142"/>
      <c r="J79" s="142"/>
      <c r="K79" s="142"/>
      <c r="L79" s="142"/>
      <c r="M79" s="142"/>
      <c r="N79" s="142"/>
      <c r="O79" s="142"/>
      <c r="P79" s="142" t="s">
        <v>642</v>
      </c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</row>
    <row r="80" spans="1:43" ht="22.5" outlineLevel="1" x14ac:dyDescent="0.2">
      <c r="A80" s="160">
        <v>72</v>
      </c>
      <c r="B80" s="161" t="s">
        <v>622</v>
      </c>
      <c r="C80" s="167" t="s">
        <v>627</v>
      </c>
      <c r="D80" s="162" t="s">
        <v>334</v>
      </c>
      <c r="E80" s="163">
        <v>4</v>
      </c>
      <c r="F80" s="164"/>
      <c r="G80" s="165">
        <f t="shared" si="2"/>
        <v>0</v>
      </c>
      <c r="H80" s="142"/>
      <c r="I80" s="142"/>
      <c r="J80" s="142"/>
      <c r="K80" s="142"/>
      <c r="L80" s="142"/>
      <c r="M80" s="142"/>
      <c r="N80" s="142"/>
      <c r="O80" s="142"/>
      <c r="P80" s="142" t="s">
        <v>642</v>
      </c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</row>
    <row r="81" spans="1:43" outlineLevel="1" x14ac:dyDescent="0.2">
      <c r="A81" s="160">
        <v>73</v>
      </c>
      <c r="B81" s="161" t="s">
        <v>624</v>
      </c>
      <c r="C81" s="167" t="s">
        <v>631</v>
      </c>
      <c r="D81" s="162" t="s">
        <v>334</v>
      </c>
      <c r="E81" s="163">
        <v>10</v>
      </c>
      <c r="F81" s="164"/>
      <c r="G81" s="165">
        <f t="shared" si="2"/>
        <v>0</v>
      </c>
      <c r="H81" s="142"/>
      <c r="I81" s="142"/>
      <c r="J81" s="142"/>
      <c r="K81" s="142"/>
      <c r="L81" s="142"/>
      <c r="M81" s="142"/>
      <c r="N81" s="142"/>
      <c r="O81" s="142"/>
      <c r="P81" s="142" t="s">
        <v>642</v>
      </c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</row>
    <row r="82" spans="1:43" outlineLevel="1" x14ac:dyDescent="0.2">
      <c r="A82" s="160">
        <v>74</v>
      </c>
      <c r="B82" s="161" t="s">
        <v>662</v>
      </c>
      <c r="C82" s="167" t="s">
        <v>635</v>
      </c>
      <c r="D82" s="162" t="s">
        <v>281</v>
      </c>
      <c r="E82" s="163">
        <v>1</v>
      </c>
      <c r="F82" s="164"/>
      <c r="G82" s="165">
        <f t="shared" si="2"/>
        <v>0</v>
      </c>
      <c r="H82" s="142"/>
      <c r="I82" s="142"/>
      <c r="J82" s="142"/>
      <c r="K82" s="142"/>
      <c r="L82" s="142"/>
      <c r="M82" s="142"/>
      <c r="N82" s="142"/>
      <c r="O82" s="142"/>
      <c r="P82" s="142" t="s">
        <v>162</v>
      </c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</row>
    <row r="83" spans="1:43" outlineLevel="1" x14ac:dyDescent="0.2">
      <c r="A83" s="160">
        <v>75</v>
      </c>
      <c r="B83" s="161" t="s">
        <v>677</v>
      </c>
      <c r="C83" s="167" t="s">
        <v>637</v>
      </c>
      <c r="D83" s="162" t="s">
        <v>281</v>
      </c>
      <c r="E83" s="163">
        <v>1</v>
      </c>
      <c r="F83" s="164"/>
      <c r="G83" s="165">
        <f t="shared" si="2"/>
        <v>0</v>
      </c>
      <c r="H83" s="142"/>
      <c r="I83" s="142"/>
      <c r="J83" s="142"/>
      <c r="K83" s="142"/>
      <c r="L83" s="142"/>
      <c r="M83" s="142"/>
      <c r="N83" s="142"/>
      <c r="O83" s="142"/>
      <c r="P83" s="142" t="s">
        <v>162</v>
      </c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</row>
    <row r="84" spans="1:43" outlineLevel="1" x14ac:dyDescent="0.2">
      <c r="A84" s="160">
        <v>76</v>
      </c>
      <c r="B84" s="161" t="s">
        <v>48</v>
      </c>
      <c r="C84" s="167" t="s">
        <v>638</v>
      </c>
      <c r="D84" s="162" t="s">
        <v>334</v>
      </c>
      <c r="E84" s="163">
        <v>1</v>
      </c>
      <c r="F84" s="164"/>
      <c r="G84" s="165">
        <f t="shared" si="2"/>
        <v>0</v>
      </c>
      <c r="H84" s="142"/>
      <c r="I84" s="142"/>
      <c r="J84" s="142"/>
      <c r="K84" s="142"/>
      <c r="L84" s="142"/>
      <c r="M84" s="142"/>
      <c r="N84" s="142"/>
      <c r="O84" s="142"/>
      <c r="P84" s="142" t="s">
        <v>290</v>
      </c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</row>
    <row r="85" spans="1:43" outlineLevel="1" x14ac:dyDescent="0.2">
      <c r="A85" s="160">
        <v>77</v>
      </c>
      <c r="B85" s="161" t="s">
        <v>53</v>
      </c>
      <c r="C85" s="167" t="s">
        <v>639</v>
      </c>
      <c r="D85" s="162" t="s">
        <v>334</v>
      </c>
      <c r="E85" s="163">
        <v>10</v>
      </c>
      <c r="F85" s="164"/>
      <c r="G85" s="165">
        <f t="shared" si="2"/>
        <v>0</v>
      </c>
      <c r="H85" s="142"/>
      <c r="I85" s="142"/>
      <c r="J85" s="142"/>
      <c r="K85" s="142"/>
      <c r="L85" s="142"/>
      <c r="M85" s="142"/>
      <c r="N85" s="142"/>
      <c r="O85" s="142"/>
      <c r="P85" s="142" t="s">
        <v>162</v>
      </c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</row>
    <row r="86" spans="1:43" ht="22.5" outlineLevel="1" x14ac:dyDescent="0.2">
      <c r="A86" s="160">
        <v>78</v>
      </c>
      <c r="B86" s="161" t="s">
        <v>56</v>
      </c>
      <c r="C86" s="167" t="s">
        <v>640</v>
      </c>
      <c r="D86" s="162" t="s">
        <v>244</v>
      </c>
      <c r="E86" s="163">
        <v>15</v>
      </c>
      <c r="F86" s="164"/>
      <c r="G86" s="165">
        <f t="shared" si="2"/>
        <v>0</v>
      </c>
      <c r="H86" s="142"/>
      <c r="I86" s="142"/>
      <c r="J86" s="142"/>
      <c r="K86" s="142"/>
      <c r="L86" s="142"/>
      <c r="M86" s="142"/>
      <c r="N86" s="142"/>
      <c r="O86" s="142"/>
      <c r="P86" s="142" t="s">
        <v>290</v>
      </c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</row>
    <row r="87" spans="1:43" ht="22.5" outlineLevel="1" x14ac:dyDescent="0.2">
      <c r="A87" s="160">
        <v>79</v>
      </c>
      <c r="B87" s="161" t="s">
        <v>413</v>
      </c>
      <c r="C87" s="167" t="s">
        <v>641</v>
      </c>
      <c r="D87" s="162" t="s">
        <v>244</v>
      </c>
      <c r="E87" s="163">
        <v>15</v>
      </c>
      <c r="F87" s="164"/>
      <c r="G87" s="165">
        <f t="shared" si="2"/>
        <v>0</v>
      </c>
      <c r="H87" s="142"/>
      <c r="I87" s="142"/>
      <c r="J87" s="142"/>
      <c r="K87" s="142"/>
      <c r="L87" s="142"/>
      <c r="M87" s="142"/>
      <c r="N87" s="142"/>
      <c r="O87" s="142"/>
      <c r="P87" s="142" t="s">
        <v>642</v>
      </c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</row>
    <row r="88" spans="1:43" ht="22.5" outlineLevel="1" x14ac:dyDescent="0.2">
      <c r="A88" s="160">
        <v>80</v>
      </c>
      <c r="B88" s="161" t="s">
        <v>643</v>
      </c>
      <c r="C88" s="167" t="s">
        <v>644</v>
      </c>
      <c r="D88" s="162" t="s">
        <v>244</v>
      </c>
      <c r="E88" s="163">
        <v>7</v>
      </c>
      <c r="F88" s="164"/>
      <c r="G88" s="165">
        <f t="shared" si="2"/>
        <v>0</v>
      </c>
      <c r="H88" s="142"/>
      <c r="I88" s="142"/>
      <c r="J88" s="142"/>
      <c r="K88" s="142"/>
      <c r="L88" s="142"/>
      <c r="M88" s="142"/>
      <c r="N88" s="142"/>
      <c r="O88" s="142"/>
      <c r="P88" s="142" t="s">
        <v>162</v>
      </c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</row>
    <row r="89" spans="1:43" ht="22.5" outlineLevel="1" x14ac:dyDescent="0.2">
      <c r="A89" s="160">
        <v>81</v>
      </c>
      <c r="B89" s="161" t="s">
        <v>560</v>
      </c>
      <c r="C89" s="167" t="s">
        <v>646</v>
      </c>
      <c r="D89" s="162" t="s">
        <v>244</v>
      </c>
      <c r="E89" s="163">
        <v>7</v>
      </c>
      <c r="F89" s="164"/>
      <c r="G89" s="165">
        <f t="shared" si="2"/>
        <v>0</v>
      </c>
      <c r="H89" s="142"/>
      <c r="I89" s="142"/>
      <c r="J89" s="142"/>
      <c r="K89" s="142"/>
      <c r="L89" s="142"/>
      <c r="M89" s="142"/>
      <c r="N89" s="142"/>
      <c r="O89" s="142"/>
      <c r="P89" s="142" t="s">
        <v>642</v>
      </c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</row>
    <row r="90" spans="1:43" outlineLevel="1" x14ac:dyDescent="0.2">
      <c r="A90" s="160">
        <v>82</v>
      </c>
      <c r="B90" s="161" t="s">
        <v>48</v>
      </c>
      <c r="C90" s="167" t="s">
        <v>678</v>
      </c>
      <c r="D90" s="162" t="s">
        <v>244</v>
      </c>
      <c r="E90" s="163">
        <v>10</v>
      </c>
      <c r="F90" s="164"/>
      <c r="G90" s="165">
        <f t="shared" si="2"/>
        <v>0</v>
      </c>
      <c r="H90" s="142"/>
      <c r="I90" s="142"/>
      <c r="J90" s="142"/>
      <c r="K90" s="142"/>
      <c r="L90" s="142"/>
      <c r="M90" s="142"/>
      <c r="N90" s="142"/>
      <c r="O90" s="142"/>
      <c r="P90" s="142" t="s">
        <v>642</v>
      </c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</row>
    <row r="91" spans="1:43" outlineLevel="1" x14ac:dyDescent="0.2">
      <c r="A91" s="160">
        <v>83</v>
      </c>
      <c r="B91" s="161" t="s">
        <v>53</v>
      </c>
      <c r="C91" s="167" t="s">
        <v>679</v>
      </c>
      <c r="D91" s="162" t="s">
        <v>244</v>
      </c>
      <c r="E91" s="163">
        <v>10</v>
      </c>
      <c r="F91" s="164"/>
      <c r="G91" s="165">
        <f t="shared" si="2"/>
        <v>0</v>
      </c>
      <c r="H91" s="142"/>
      <c r="I91" s="142"/>
      <c r="J91" s="142"/>
      <c r="K91" s="142"/>
      <c r="L91" s="142"/>
      <c r="M91" s="142"/>
      <c r="N91" s="142"/>
      <c r="O91" s="142"/>
      <c r="P91" s="142" t="s">
        <v>290</v>
      </c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</row>
    <row r="92" spans="1:43" outlineLevel="1" x14ac:dyDescent="0.2">
      <c r="A92" s="160">
        <v>84</v>
      </c>
      <c r="B92" s="161" t="s">
        <v>56</v>
      </c>
      <c r="C92" s="167" t="s">
        <v>680</v>
      </c>
      <c r="D92" s="162" t="s">
        <v>244</v>
      </c>
      <c r="E92" s="163">
        <v>10</v>
      </c>
      <c r="F92" s="164"/>
      <c r="G92" s="165">
        <f t="shared" si="2"/>
        <v>0</v>
      </c>
      <c r="H92" s="142"/>
      <c r="I92" s="142"/>
      <c r="J92" s="142"/>
      <c r="K92" s="142"/>
      <c r="L92" s="142"/>
      <c r="M92" s="142"/>
      <c r="N92" s="142"/>
      <c r="O92" s="142"/>
      <c r="P92" s="142" t="s">
        <v>290</v>
      </c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</row>
    <row r="93" spans="1:43" ht="22.5" outlineLevel="1" x14ac:dyDescent="0.2">
      <c r="A93" s="160">
        <v>85</v>
      </c>
      <c r="B93" s="161" t="s">
        <v>643</v>
      </c>
      <c r="C93" s="167" t="s">
        <v>667</v>
      </c>
      <c r="D93" s="162" t="s">
        <v>334</v>
      </c>
      <c r="E93" s="163">
        <v>3</v>
      </c>
      <c r="F93" s="164"/>
      <c r="G93" s="165">
        <f t="shared" si="2"/>
        <v>0</v>
      </c>
      <c r="H93" s="142"/>
      <c r="I93" s="142"/>
      <c r="J93" s="142"/>
      <c r="K93" s="142"/>
      <c r="L93" s="142"/>
      <c r="M93" s="142"/>
      <c r="N93" s="142"/>
      <c r="O93" s="142"/>
      <c r="P93" s="142" t="s">
        <v>642</v>
      </c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</row>
    <row r="94" spans="1:43" outlineLevel="1" x14ac:dyDescent="0.2">
      <c r="A94" s="160">
        <v>86</v>
      </c>
      <c r="B94" s="161" t="s">
        <v>560</v>
      </c>
      <c r="C94" s="167" t="s">
        <v>668</v>
      </c>
      <c r="D94" s="162" t="s">
        <v>334</v>
      </c>
      <c r="E94" s="163">
        <v>3</v>
      </c>
      <c r="F94" s="164"/>
      <c r="G94" s="165">
        <f t="shared" si="2"/>
        <v>0</v>
      </c>
      <c r="H94" s="142"/>
      <c r="I94" s="142"/>
      <c r="J94" s="142"/>
      <c r="K94" s="142"/>
      <c r="L94" s="142"/>
      <c r="M94" s="142"/>
      <c r="N94" s="142"/>
      <c r="O94" s="142"/>
      <c r="P94" s="142" t="s">
        <v>642</v>
      </c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</row>
    <row r="95" spans="1:43" outlineLevel="1" x14ac:dyDescent="0.2">
      <c r="A95" s="160">
        <v>87</v>
      </c>
      <c r="B95" s="161" t="s">
        <v>649</v>
      </c>
      <c r="C95" s="167" t="s">
        <v>669</v>
      </c>
      <c r="D95" s="162" t="s">
        <v>334</v>
      </c>
      <c r="E95" s="163">
        <v>3</v>
      </c>
      <c r="F95" s="164"/>
      <c r="G95" s="165">
        <f t="shared" si="2"/>
        <v>0</v>
      </c>
      <c r="H95" s="142"/>
      <c r="I95" s="142"/>
      <c r="J95" s="142"/>
      <c r="K95" s="142"/>
      <c r="L95" s="142"/>
      <c r="M95" s="142"/>
      <c r="N95" s="142"/>
      <c r="O95" s="142"/>
      <c r="P95" s="142" t="s">
        <v>642</v>
      </c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</row>
    <row r="96" spans="1:43" outlineLevel="1" x14ac:dyDescent="0.2">
      <c r="A96" s="160">
        <v>88</v>
      </c>
      <c r="B96" s="161" t="s">
        <v>604</v>
      </c>
      <c r="C96" s="167" t="s">
        <v>657</v>
      </c>
      <c r="D96" s="162" t="s">
        <v>244</v>
      </c>
      <c r="E96" s="163">
        <v>0</v>
      </c>
      <c r="F96" s="164"/>
      <c r="G96" s="165">
        <f t="shared" si="2"/>
        <v>0</v>
      </c>
      <c r="H96" s="142"/>
      <c r="I96" s="142"/>
      <c r="J96" s="142"/>
      <c r="K96" s="142"/>
      <c r="L96" s="142"/>
      <c r="M96" s="142"/>
      <c r="N96" s="142"/>
      <c r="O96" s="142"/>
      <c r="P96" s="142" t="s">
        <v>642</v>
      </c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</row>
    <row r="97" spans="1:43" outlineLevel="1" x14ac:dyDescent="0.2">
      <c r="A97" s="160">
        <v>89</v>
      </c>
      <c r="B97" s="161" t="s">
        <v>650</v>
      </c>
      <c r="C97" s="167" t="s">
        <v>681</v>
      </c>
      <c r="D97" s="162" t="s">
        <v>244</v>
      </c>
      <c r="E97" s="163">
        <v>60</v>
      </c>
      <c r="F97" s="164"/>
      <c r="G97" s="165">
        <f t="shared" si="2"/>
        <v>0</v>
      </c>
      <c r="H97" s="142"/>
      <c r="I97" s="142"/>
      <c r="J97" s="142"/>
      <c r="K97" s="142"/>
      <c r="L97" s="142"/>
      <c r="M97" s="142"/>
      <c r="N97" s="142"/>
      <c r="O97" s="142"/>
      <c r="P97" s="142" t="s">
        <v>642</v>
      </c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</row>
    <row r="98" spans="1:43" outlineLevel="1" x14ac:dyDescent="0.2">
      <c r="A98" s="160">
        <v>90</v>
      </c>
      <c r="B98" s="161" t="s">
        <v>682</v>
      </c>
      <c r="C98" s="167" t="s">
        <v>672</v>
      </c>
      <c r="D98" s="162" t="s">
        <v>334</v>
      </c>
      <c r="E98" s="163">
        <v>1</v>
      </c>
      <c r="F98" s="164"/>
      <c r="G98" s="165">
        <f t="shared" si="2"/>
        <v>0</v>
      </c>
      <c r="H98" s="142"/>
      <c r="I98" s="142"/>
      <c r="J98" s="142"/>
      <c r="K98" s="142"/>
      <c r="L98" s="142"/>
      <c r="M98" s="142"/>
      <c r="N98" s="142"/>
      <c r="O98" s="142"/>
      <c r="P98" s="142" t="s">
        <v>162</v>
      </c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</row>
    <row r="99" spans="1:43" outlineLevel="1" x14ac:dyDescent="0.2">
      <c r="A99" s="160">
        <v>91</v>
      </c>
      <c r="B99" s="161" t="s">
        <v>683</v>
      </c>
      <c r="C99" s="167" t="s">
        <v>674</v>
      </c>
      <c r="D99" s="162" t="s">
        <v>334</v>
      </c>
      <c r="E99" s="163">
        <v>1</v>
      </c>
      <c r="F99" s="164"/>
      <c r="G99" s="165">
        <f t="shared" si="2"/>
        <v>0</v>
      </c>
      <c r="H99" s="142"/>
      <c r="I99" s="142"/>
      <c r="J99" s="142"/>
      <c r="K99" s="142"/>
      <c r="L99" s="142"/>
      <c r="M99" s="142"/>
      <c r="N99" s="142"/>
      <c r="O99" s="142"/>
      <c r="P99" s="142" t="s">
        <v>162</v>
      </c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</row>
    <row r="100" spans="1:43" outlineLevel="1" x14ac:dyDescent="0.2">
      <c r="A100" s="160">
        <v>92</v>
      </c>
      <c r="B100" s="161" t="s">
        <v>651</v>
      </c>
      <c r="C100" s="167" t="s">
        <v>684</v>
      </c>
      <c r="D100" s="162" t="s">
        <v>244</v>
      </c>
      <c r="E100" s="163">
        <v>15</v>
      </c>
      <c r="F100" s="164"/>
      <c r="G100" s="165">
        <f t="shared" si="2"/>
        <v>0</v>
      </c>
      <c r="H100" s="142"/>
      <c r="I100" s="142"/>
      <c r="J100" s="142"/>
      <c r="K100" s="142"/>
      <c r="L100" s="142"/>
      <c r="M100" s="142"/>
      <c r="N100" s="142"/>
      <c r="O100" s="142"/>
      <c r="P100" s="142" t="s">
        <v>162</v>
      </c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</row>
    <row r="101" spans="1:43" ht="22.5" outlineLevel="1" x14ac:dyDescent="0.2">
      <c r="A101" s="160">
        <v>93</v>
      </c>
      <c r="B101" s="161" t="s">
        <v>685</v>
      </c>
      <c r="C101" s="167" t="s">
        <v>625</v>
      </c>
      <c r="D101" s="162" t="s">
        <v>334</v>
      </c>
      <c r="E101" s="163">
        <v>8</v>
      </c>
      <c r="F101" s="164"/>
      <c r="G101" s="165">
        <f t="shared" si="2"/>
        <v>0</v>
      </c>
      <c r="H101" s="142"/>
      <c r="I101" s="142"/>
      <c r="J101" s="142"/>
      <c r="K101" s="142"/>
      <c r="L101" s="142"/>
      <c r="M101" s="142"/>
      <c r="N101" s="142"/>
      <c r="O101" s="142"/>
      <c r="P101" s="142" t="s">
        <v>260</v>
      </c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</row>
    <row r="102" spans="1:43" ht="22.5" outlineLevel="1" x14ac:dyDescent="0.2">
      <c r="A102" s="160">
        <v>94</v>
      </c>
      <c r="B102" s="161" t="s">
        <v>686</v>
      </c>
      <c r="C102" s="167" t="s">
        <v>627</v>
      </c>
      <c r="D102" s="162" t="s">
        <v>334</v>
      </c>
      <c r="E102" s="163">
        <v>4</v>
      </c>
      <c r="F102" s="164"/>
      <c r="G102" s="165">
        <f t="shared" si="2"/>
        <v>0</v>
      </c>
      <c r="H102" s="142"/>
      <c r="I102" s="142"/>
      <c r="J102" s="142"/>
      <c r="K102" s="142"/>
      <c r="L102" s="142"/>
      <c r="M102" s="142"/>
      <c r="N102" s="142"/>
      <c r="O102" s="142"/>
      <c r="P102" s="142" t="s">
        <v>260</v>
      </c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</row>
    <row r="103" spans="1:43" outlineLevel="1" x14ac:dyDescent="0.2">
      <c r="A103" s="160">
        <v>95</v>
      </c>
      <c r="B103" s="161" t="s">
        <v>687</v>
      </c>
      <c r="C103" s="167" t="s">
        <v>631</v>
      </c>
      <c r="D103" s="162" t="s">
        <v>334</v>
      </c>
      <c r="E103" s="163">
        <v>10</v>
      </c>
      <c r="F103" s="164"/>
      <c r="G103" s="165">
        <f t="shared" si="2"/>
        <v>0</v>
      </c>
      <c r="H103" s="142"/>
      <c r="I103" s="142"/>
      <c r="J103" s="142"/>
      <c r="K103" s="142"/>
      <c r="L103" s="142"/>
      <c r="M103" s="142"/>
      <c r="N103" s="142"/>
      <c r="O103" s="142"/>
      <c r="P103" s="142" t="s">
        <v>260</v>
      </c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</row>
    <row r="104" spans="1:43" outlineLevel="1" x14ac:dyDescent="0.2">
      <c r="A104" s="160">
        <v>96</v>
      </c>
      <c r="B104" s="161" t="s">
        <v>56</v>
      </c>
      <c r="C104" s="167" t="s">
        <v>688</v>
      </c>
      <c r="D104" s="162" t="s">
        <v>334</v>
      </c>
      <c r="E104" s="163">
        <v>1</v>
      </c>
      <c r="F104" s="164"/>
      <c r="G104" s="165">
        <f t="shared" si="2"/>
        <v>0</v>
      </c>
      <c r="H104" s="142"/>
      <c r="I104" s="142"/>
      <c r="J104" s="142"/>
      <c r="K104" s="142"/>
      <c r="L104" s="142"/>
      <c r="M104" s="142"/>
      <c r="N104" s="142"/>
      <c r="O104" s="142"/>
      <c r="P104" s="142" t="s">
        <v>642</v>
      </c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</row>
    <row r="105" spans="1:43" outlineLevel="1" x14ac:dyDescent="0.2">
      <c r="A105" s="160">
        <v>97</v>
      </c>
      <c r="B105" s="161" t="s">
        <v>413</v>
      </c>
      <c r="C105" s="167" t="s">
        <v>689</v>
      </c>
      <c r="D105" s="162" t="s">
        <v>334</v>
      </c>
      <c r="E105" s="163">
        <v>1</v>
      </c>
      <c r="F105" s="164"/>
      <c r="G105" s="165">
        <f t="shared" ref="G105:G111" si="3">ROUND(E105*F105,2)</f>
        <v>0</v>
      </c>
      <c r="H105" s="142"/>
      <c r="I105" s="142"/>
      <c r="J105" s="142"/>
      <c r="K105" s="142"/>
      <c r="L105" s="142"/>
      <c r="M105" s="142"/>
      <c r="N105" s="142"/>
      <c r="O105" s="142"/>
      <c r="P105" s="142" t="s">
        <v>290</v>
      </c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</row>
    <row r="106" spans="1:43" outlineLevel="1" x14ac:dyDescent="0.2">
      <c r="A106" s="160">
        <v>98</v>
      </c>
      <c r="B106" s="161" t="s">
        <v>643</v>
      </c>
      <c r="C106" s="167" t="s">
        <v>690</v>
      </c>
      <c r="D106" s="162" t="s">
        <v>334</v>
      </c>
      <c r="E106" s="163">
        <v>2</v>
      </c>
      <c r="F106" s="164"/>
      <c r="G106" s="165">
        <f t="shared" si="3"/>
        <v>0</v>
      </c>
      <c r="H106" s="142"/>
      <c r="I106" s="142"/>
      <c r="J106" s="142"/>
      <c r="K106" s="142"/>
      <c r="L106" s="142"/>
      <c r="M106" s="142"/>
      <c r="N106" s="142"/>
      <c r="O106" s="142"/>
      <c r="P106" s="142" t="s">
        <v>642</v>
      </c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</row>
    <row r="107" spans="1:43" outlineLevel="1" x14ac:dyDescent="0.2">
      <c r="A107" s="160">
        <v>99</v>
      </c>
      <c r="B107" s="161" t="s">
        <v>423</v>
      </c>
      <c r="C107" s="167" t="s">
        <v>691</v>
      </c>
      <c r="D107" s="162" t="s">
        <v>334</v>
      </c>
      <c r="E107" s="163">
        <v>1</v>
      </c>
      <c r="F107" s="164"/>
      <c r="G107" s="165">
        <f t="shared" si="3"/>
        <v>0</v>
      </c>
      <c r="H107" s="142"/>
      <c r="I107" s="142"/>
      <c r="J107" s="142"/>
      <c r="K107" s="142"/>
      <c r="L107" s="142"/>
      <c r="M107" s="142"/>
      <c r="N107" s="142"/>
      <c r="O107" s="142"/>
      <c r="P107" s="142" t="s">
        <v>642</v>
      </c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</row>
    <row r="108" spans="1:43" outlineLevel="1" x14ac:dyDescent="0.2">
      <c r="A108" s="160">
        <v>100</v>
      </c>
      <c r="B108" s="161" t="s">
        <v>463</v>
      </c>
      <c r="C108" s="167" t="s">
        <v>692</v>
      </c>
      <c r="D108" s="162" t="s">
        <v>334</v>
      </c>
      <c r="E108" s="163">
        <v>1</v>
      </c>
      <c r="F108" s="164"/>
      <c r="G108" s="165">
        <f t="shared" si="3"/>
        <v>0</v>
      </c>
      <c r="H108" s="142"/>
      <c r="I108" s="142"/>
      <c r="J108" s="142"/>
      <c r="K108" s="142"/>
      <c r="L108" s="142"/>
      <c r="M108" s="142"/>
      <c r="N108" s="142"/>
      <c r="O108" s="142"/>
      <c r="P108" s="142" t="s">
        <v>642</v>
      </c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</row>
    <row r="109" spans="1:43" outlineLevel="1" x14ac:dyDescent="0.2">
      <c r="A109" s="160">
        <v>101</v>
      </c>
      <c r="B109" s="161" t="s">
        <v>693</v>
      </c>
      <c r="C109" s="167" t="s">
        <v>694</v>
      </c>
      <c r="D109" s="162" t="s">
        <v>334</v>
      </c>
      <c r="E109" s="163">
        <v>1</v>
      </c>
      <c r="F109" s="164"/>
      <c r="G109" s="165">
        <f t="shared" si="3"/>
        <v>0</v>
      </c>
      <c r="H109" s="142"/>
      <c r="I109" s="142"/>
      <c r="J109" s="142"/>
      <c r="K109" s="142"/>
      <c r="L109" s="142"/>
      <c r="M109" s="142"/>
      <c r="N109" s="142"/>
      <c r="O109" s="142"/>
      <c r="P109" s="142" t="s">
        <v>162</v>
      </c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</row>
    <row r="110" spans="1:43" outlineLevel="1" x14ac:dyDescent="0.2">
      <c r="A110" s="160">
        <v>102</v>
      </c>
      <c r="B110" s="161" t="s">
        <v>604</v>
      </c>
      <c r="C110" s="167" t="s">
        <v>635</v>
      </c>
      <c r="D110" s="162" t="s">
        <v>281</v>
      </c>
      <c r="E110" s="163">
        <v>1</v>
      </c>
      <c r="F110" s="164"/>
      <c r="G110" s="165">
        <f t="shared" si="3"/>
        <v>0</v>
      </c>
      <c r="H110" s="142"/>
      <c r="I110" s="142"/>
      <c r="J110" s="142"/>
      <c r="K110" s="142"/>
      <c r="L110" s="142"/>
      <c r="M110" s="142"/>
      <c r="N110" s="142"/>
      <c r="O110" s="142"/>
      <c r="P110" s="142" t="s">
        <v>162</v>
      </c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</row>
    <row r="111" spans="1:43" outlineLevel="1" x14ac:dyDescent="0.2">
      <c r="A111" s="154">
        <v>103</v>
      </c>
      <c r="B111" s="155" t="s">
        <v>650</v>
      </c>
      <c r="C111" s="168" t="s">
        <v>637</v>
      </c>
      <c r="D111" s="156" t="s">
        <v>281</v>
      </c>
      <c r="E111" s="157">
        <v>1</v>
      </c>
      <c r="F111" s="158"/>
      <c r="G111" s="159">
        <f t="shared" si="3"/>
        <v>0</v>
      </c>
      <c r="H111" s="142"/>
      <c r="I111" s="142"/>
      <c r="J111" s="142"/>
      <c r="K111" s="142"/>
      <c r="L111" s="142"/>
      <c r="M111" s="142"/>
      <c r="N111" s="142"/>
      <c r="O111" s="142"/>
      <c r="P111" s="142" t="s">
        <v>162</v>
      </c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</row>
    <row r="112" spans="1:43" x14ac:dyDescent="0.2">
      <c r="A112" s="3"/>
      <c r="B112" s="4"/>
      <c r="C112" s="169"/>
      <c r="D112" s="6"/>
      <c r="E112" s="3"/>
      <c r="F112" s="3"/>
      <c r="G112" s="3"/>
      <c r="N112">
        <v>15</v>
      </c>
      <c r="O112">
        <v>21</v>
      </c>
      <c r="P112" t="s">
        <v>130</v>
      </c>
    </row>
    <row r="113" spans="3:16" x14ac:dyDescent="0.2">
      <c r="C113" s="170"/>
      <c r="D113" s="10"/>
      <c r="P113" t="s">
        <v>158</v>
      </c>
    </row>
    <row r="114" spans="3:16" x14ac:dyDescent="0.2">
      <c r="D114" s="10"/>
    </row>
    <row r="115" spans="3:16" x14ac:dyDescent="0.2">
      <c r="D115" s="10"/>
    </row>
    <row r="116" spans="3:16" x14ac:dyDescent="0.2">
      <c r="D116" s="10"/>
    </row>
    <row r="117" spans="3:16" x14ac:dyDescent="0.2">
      <c r="D117" s="10"/>
    </row>
    <row r="118" spans="3:16" x14ac:dyDescent="0.2">
      <c r="D118" s="10"/>
    </row>
    <row r="119" spans="3:16" x14ac:dyDescent="0.2">
      <c r="D119" s="10"/>
    </row>
    <row r="120" spans="3:16" x14ac:dyDescent="0.2">
      <c r="D120" s="10"/>
    </row>
    <row r="121" spans="3:16" x14ac:dyDescent="0.2">
      <c r="D121" s="10"/>
    </row>
    <row r="122" spans="3:16" x14ac:dyDescent="0.2">
      <c r="D122" s="10"/>
    </row>
    <row r="123" spans="3:16" x14ac:dyDescent="0.2">
      <c r="D123" s="10"/>
    </row>
    <row r="124" spans="3:16" x14ac:dyDescent="0.2">
      <c r="D124" s="10"/>
    </row>
    <row r="125" spans="3:16" x14ac:dyDescent="0.2">
      <c r="D125" s="10"/>
    </row>
    <row r="126" spans="3:16" x14ac:dyDescent="0.2">
      <c r="D126" s="10"/>
    </row>
    <row r="127" spans="3:16" x14ac:dyDescent="0.2">
      <c r="D127" s="10"/>
    </row>
    <row r="128" spans="3:16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Q5000"/>
  <sheetViews>
    <sheetView workbookViewId="0">
      <pane ySplit="7" topLeftCell="A8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5703125" style="117" customWidth="1"/>
    <col min="3" max="3" width="38.28515625" style="11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12" width="0" hidden="1" customWidth="1"/>
    <col min="14" max="24" width="0" hidden="1" customWidth="1"/>
  </cols>
  <sheetData>
    <row r="1" spans="1:43" ht="15.75" customHeight="1" x14ac:dyDescent="0.25">
      <c r="A1" s="237" t="s">
        <v>6</v>
      </c>
      <c r="B1" s="237"/>
      <c r="C1" s="237"/>
      <c r="D1" s="237"/>
      <c r="E1" s="237"/>
      <c r="F1" s="237"/>
      <c r="G1" s="237"/>
      <c r="P1" t="s">
        <v>120</v>
      </c>
    </row>
    <row r="2" spans="1:43" ht="24.95" customHeight="1" x14ac:dyDescent="0.2">
      <c r="A2" s="135" t="s">
        <v>7</v>
      </c>
      <c r="B2" s="49"/>
      <c r="C2" s="238" t="s">
        <v>40</v>
      </c>
      <c r="D2" s="239"/>
      <c r="E2" s="239"/>
      <c r="F2" s="239"/>
      <c r="G2" s="240"/>
      <c r="P2" t="s">
        <v>121</v>
      </c>
    </row>
    <row r="3" spans="1:43" ht="24.95" customHeight="1" x14ac:dyDescent="0.2">
      <c r="A3" s="135" t="s">
        <v>8</v>
      </c>
      <c r="B3" s="49" t="s">
        <v>53</v>
      </c>
      <c r="C3" s="238" t="s">
        <v>55</v>
      </c>
      <c r="D3" s="239"/>
      <c r="E3" s="239"/>
      <c r="F3" s="239"/>
      <c r="G3" s="240"/>
      <c r="L3" s="117" t="s">
        <v>121</v>
      </c>
      <c r="P3" t="s">
        <v>122</v>
      </c>
    </row>
    <row r="4" spans="1:43" ht="24.95" customHeight="1" x14ac:dyDescent="0.2">
      <c r="A4" s="136" t="s">
        <v>9</v>
      </c>
      <c r="B4" s="137" t="s">
        <v>50</v>
      </c>
      <c r="C4" s="241" t="s">
        <v>51</v>
      </c>
      <c r="D4" s="242"/>
      <c r="E4" s="242"/>
      <c r="F4" s="242"/>
      <c r="G4" s="243"/>
      <c r="P4" t="s">
        <v>123</v>
      </c>
    </row>
    <row r="5" spans="1:43" x14ac:dyDescent="0.2">
      <c r="D5" s="10"/>
    </row>
    <row r="6" spans="1:43" x14ac:dyDescent="0.2">
      <c r="A6" s="139" t="s">
        <v>124</v>
      </c>
      <c r="B6" s="141" t="s">
        <v>125</v>
      </c>
      <c r="C6" s="141" t="s">
        <v>126</v>
      </c>
      <c r="D6" s="140" t="s">
        <v>127</v>
      </c>
      <c r="E6" s="139" t="s">
        <v>128</v>
      </c>
      <c r="F6" s="138" t="s">
        <v>129</v>
      </c>
      <c r="G6" s="139" t="s">
        <v>30</v>
      </c>
    </row>
    <row r="7" spans="1:43" x14ac:dyDescent="0.2">
      <c r="A7" s="3"/>
      <c r="B7" s="4"/>
      <c r="C7" s="4"/>
      <c r="D7" s="6"/>
      <c r="E7" s="143"/>
      <c r="F7" s="144"/>
      <c r="G7" s="144"/>
    </row>
    <row r="8" spans="1:43" x14ac:dyDescent="0.2">
      <c r="A8" s="148" t="s">
        <v>131</v>
      </c>
      <c r="B8" s="149" t="s">
        <v>118</v>
      </c>
      <c r="C8" s="166" t="s">
        <v>28</v>
      </c>
      <c r="D8" s="150"/>
      <c r="E8" s="151"/>
      <c r="F8" s="152"/>
      <c r="G8" s="153">
        <f>SUMIF(P9:P19,"&lt;&gt;NOR",G9:G19)</f>
        <v>0</v>
      </c>
      <c r="P8" t="s">
        <v>132</v>
      </c>
    </row>
    <row r="9" spans="1:43" ht="22.5" outlineLevel="1" x14ac:dyDescent="0.2">
      <c r="A9" s="160">
        <v>1</v>
      </c>
      <c r="B9" s="161" t="s">
        <v>133</v>
      </c>
      <c r="C9" s="167" t="s">
        <v>134</v>
      </c>
      <c r="D9" s="162" t="s">
        <v>135</v>
      </c>
      <c r="E9" s="163">
        <v>1</v>
      </c>
      <c r="F9" s="164"/>
      <c r="G9" s="165">
        <f t="shared" ref="G9:G19" si="0">ROUND(E9*F9,2)</f>
        <v>0</v>
      </c>
      <c r="H9" s="142"/>
      <c r="I9" s="142"/>
      <c r="J9" s="142"/>
      <c r="K9" s="142"/>
      <c r="L9" s="142"/>
      <c r="M9" s="142"/>
      <c r="N9" s="142"/>
      <c r="O9" s="142"/>
      <c r="P9" s="142" t="s">
        <v>136</v>
      </c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</row>
    <row r="10" spans="1:43" outlineLevel="1" x14ac:dyDescent="0.2">
      <c r="A10" s="160">
        <v>2</v>
      </c>
      <c r="B10" s="161" t="s">
        <v>137</v>
      </c>
      <c r="C10" s="167" t="s">
        <v>138</v>
      </c>
      <c r="D10" s="162" t="s">
        <v>135</v>
      </c>
      <c r="E10" s="163">
        <v>1</v>
      </c>
      <c r="F10" s="164"/>
      <c r="G10" s="165">
        <f t="shared" si="0"/>
        <v>0</v>
      </c>
      <c r="H10" s="142"/>
      <c r="I10" s="142"/>
      <c r="J10" s="142"/>
      <c r="K10" s="142"/>
      <c r="L10" s="142"/>
      <c r="M10" s="142"/>
      <c r="N10" s="142"/>
      <c r="O10" s="142"/>
      <c r="P10" s="142" t="s">
        <v>136</v>
      </c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</row>
    <row r="11" spans="1:43" outlineLevel="1" x14ac:dyDescent="0.2">
      <c r="A11" s="160">
        <v>3</v>
      </c>
      <c r="B11" s="161" t="s">
        <v>139</v>
      </c>
      <c r="C11" s="167" t="s">
        <v>140</v>
      </c>
      <c r="D11" s="162" t="s">
        <v>135</v>
      </c>
      <c r="E11" s="163">
        <v>1</v>
      </c>
      <c r="F11" s="164"/>
      <c r="G11" s="165">
        <f t="shared" si="0"/>
        <v>0</v>
      </c>
      <c r="H11" s="142"/>
      <c r="I11" s="142"/>
      <c r="J11" s="142"/>
      <c r="K11" s="142"/>
      <c r="L11" s="142"/>
      <c r="M11" s="142"/>
      <c r="N11" s="142"/>
      <c r="O11" s="142"/>
      <c r="P11" s="142" t="s">
        <v>136</v>
      </c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</row>
    <row r="12" spans="1:43" outlineLevel="1" x14ac:dyDescent="0.2">
      <c r="A12" s="160">
        <v>4</v>
      </c>
      <c r="B12" s="161" t="s">
        <v>141</v>
      </c>
      <c r="C12" s="167" t="s">
        <v>142</v>
      </c>
      <c r="D12" s="162" t="s">
        <v>135</v>
      </c>
      <c r="E12" s="163">
        <v>1</v>
      </c>
      <c r="F12" s="164"/>
      <c r="G12" s="165">
        <f t="shared" si="0"/>
        <v>0</v>
      </c>
      <c r="H12" s="142"/>
      <c r="I12" s="142"/>
      <c r="J12" s="142"/>
      <c r="K12" s="142"/>
      <c r="L12" s="142"/>
      <c r="M12" s="142"/>
      <c r="N12" s="142"/>
      <c r="O12" s="142"/>
      <c r="P12" s="142" t="s">
        <v>136</v>
      </c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</row>
    <row r="13" spans="1:43" outlineLevel="1" x14ac:dyDescent="0.2">
      <c r="A13" s="160">
        <v>5</v>
      </c>
      <c r="B13" s="161" t="s">
        <v>143</v>
      </c>
      <c r="C13" s="167" t="s">
        <v>144</v>
      </c>
      <c r="D13" s="162" t="s">
        <v>135</v>
      </c>
      <c r="E13" s="163">
        <v>1</v>
      </c>
      <c r="F13" s="164"/>
      <c r="G13" s="165">
        <f t="shared" si="0"/>
        <v>0</v>
      </c>
      <c r="H13" s="142"/>
      <c r="I13" s="142"/>
      <c r="J13" s="142"/>
      <c r="K13" s="142"/>
      <c r="L13" s="142"/>
      <c r="M13" s="142"/>
      <c r="N13" s="142"/>
      <c r="O13" s="142"/>
      <c r="P13" s="142" t="s">
        <v>136</v>
      </c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</row>
    <row r="14" spans="1:43" outlineLevel="1" x14ac:dyDescent="0.2">
      <c r="A14" s="160">
        <v>6</v>
      </c>
      <c r="B14" s="161" t="s">
        <v>145</v>
      </c>
      <c r="C14" s="167" t="s">
        <v>146</v>
      </c>
      <c r="D14" s="162" t="s">
        <v>147</v>
      </c>
      <c r="E14" s="163">
        <v>1</v>
      </c>
      <c r="F14" s="164"/>
      <c r="G14" s="165">
        <f t="shared" si="0"/>
        <v>0</v>
      </c>
      <c r="H14" s="142"/>
      <c r="I14" s="142"/>
      <c r="J14" s="142"/>
      <c r="K14" s="142"/>
      <c r="L14" s="142"/>
      <c r="M14" s="142"/>
      <c r="N14" s="142"/>
      <c r="O14" s="142"/>
      <c r="P14" s="142" t="s">
        <v>136</v>
      </c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3" outlineLevel="1" x14ac:dyDescent="0.2">
      <c r="A15" s="160">
        <v>7</v>
      </c>
      <c r="B15" s="161" t="s">
        <v>148</v>
      </c>
      <c r="C15" s="167" t="s">
        <v>149</v>
      </c>
      <c r="D15" s="162" t="s">
        <v>135</v>
      </c>
      <c r="E15" s="163">
        <v>1</v>
      </c>
      <c r="F15" s="164"/>
      <c r="G15" s="165">
        <f t="shared" si="0"/>
        <v>0</v>
      </c>
      <c r="H15" s="142"/>
      <c r="I15" s="142"/>
      <c r="J15" s="142"/>
      <c r="K15" s="142"/>
      <c r="L15" s="142"/>
      <c r="M15" s="142"/>
      <c r="N15" s="142"/>
      <c r="O15" s="142"/>
      <c r="P15" s="142" t="s">
        <v>136</v>
      </c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</row>
    <row r="16" spans="1:43" outlineLevel="1" x14ac:dyDescent="0.2">
      <c r="A16" s="160">
        <v>8</v>
      </c>
      <c r="B16" s="161" t="s">
        <v>150</v>
      </c>
      <c r="C16" s="167" t="s">
        <v>151</v>
      </c>
      <c r="D16" s="162" t="s">
        <v>135</v>
      </c>
      <c r="E16" s="163">
        <v>1</v>
      </c>
      <c r="F16" s="164"/>
      <c r="G16" s="165">
        <f t="shared" si="0"/>
        <v>0</v>
      </c>
      <c r="H16" s="142"/>
      <c r="I16" s="142"/>
      <c r="J16" s="142"/>
      <c r="K16" s="142"/>
      <c r="L16" s="142"/>
      <c r="M16" s="142"/>
      <c r="N16" s="142"/>
      <c r="O16" s="142"/>
      <c r="P16" s="142" t="s">
        <v>136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</row>
    <row r="17" spans="1:43" outlineLevel="1" x14ac:dyDescent="0.2">
      <c r="A17" s="160">
        <v>9</v>
      </c>
      <c r="B17" s="161" t="s">
        <v>152</v>
      </c>
      <c r="C17" s="167" t="s">
        <v>153</v>
      </c>
      <c r="D17" s="162" t="s">
        <v>135</v>
      </c>
      <c r="E17" s="163">
        <v>1</v>
      </c>
      <c r="F17" s="164"/>
      <c r="G17" s="165">
        <f t="shared" si="0"/>
        <v>0</v>
      </c>
      <c r="H17" s="142"/>
      <c r="I17" s="142"/>
      <c r="J17" s="142"/>
      <c r="K17" s="142"/>
      <c r="L17" s="142"/>
      <c r="M17" s="142"/>
      <c r="N17" s="142"/>
      <c r="O17" s="142"/>
      <c r="P17" s="142" t="s">
        <v>136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</row>
    <row r="18" spans="1:43" outlineLevel="1" x14ac:dyDescent="0.2">
      <c r="A18" s="160">
        <v>10</v>
      </c>
      <c r="B18" s="161" t="s">
        <v>154</v>
      </c>
      <c r="C18" s="167" t="s">
        <v>155</v>
      </c>
      <c r="D18" s="162" t="s">
        <v>135</v>
      </c>
      <c r="E18" s="163">
        <v>1</v>
      </c>
      <c r="F18" s="164"/>
      <c r="G18" s="165">
        <f t="shared" si="0"/>
        <v>0</v>
      </c>
      <c r="H18" s="142"/>
      <c r="I18" s="142"/>
      <c r="J18" s="142"/>
      <c r="K18" s="142"/>
      <c r="L18" s="142"/>
      <c r="M18" s="142"/>
      <c r="N18" s="142"/>
      <c r="O18" s="142"/>
      <c r="P18" s="142" t="s">
        <v>136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outlineLevel="1" x14ac:dyDescent="0.2">
      <c r="A19" s="154">
        <v>11</v>
      </c>
      <c r="B19" s="155" t="s">
        <v>156</v>
      </c>
      <c r="C19" s="168" t="s">
        <v>157</v>
      </c>
      <c r="D19" s="156" t="s">
        <v>135</v>
      </c>
      <c r="E19" s="157">
        <v>1</v>
      </c>
      <c r="F19" s="158"/>
      <c r="G19" s="159">
        <f t="shared" si="0"/>
        <v>0</v>
      </c>
      <c r="H19" s="142"/>
      <c r="I19" s="142"/>
      <c r="J19" s="142"/>
      <c r="K19" s="142"/>
      <c r="L19" s="142"/>
      <c r="M19" s="142"/>
      <c r="N19" s="142"/>
      <c r="O19" s="142"/>
      <c r="P19" s="142" t="s">
        <v>136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x14ac:dyDescent="0.2">
      <c r="A20" s="3"/>
      <c r="B20" s="4"/>
      <c r="C20" s="169"/>
      <c r="D20" s="6"/>
      <c r="E20" s="3"/>
      <c r="F20" s="3"/>
      <c r="G20" s="3"/>
      <c r="N20">
        <v>15</v>
      </c>
      <c r="O20">
        <v>21</v>
      </c>
      <c r="P20" t="s">
        <v>130</v>
      </c>
    </row>
    <row r="21" spans="1:43" x14ac:dyDescent="0.2">
      <c r="C21" s="170"/>
      <c r="D21" s="10"/>
      <c r="P21" t="s">
        <v>158</v>
      </c>
    </row>
    <row r="22" spans="1:43" x14ac:dyDescent="0.2">
      <c r="D22" s="10"/>
    </row>
    <row r="23" spans="1:43" x14ac:dyDescent="0.2">
      <c r="D23" s="10"/>
    </row>
    <row r="24" spans="1:43" x14ac:dyDescent="0.2">
      <c r="D24" s="10"/>
    </row>
    <row r="25" spans="1:43" x14ac:dyDescent="0.2">
      <c r="D25" s="10"/>
    </row>
    <row r="26" spans="1:43" x14ac:dyDescent="0.2">
      <c r="D26" s="10"/>
    </row>
    <row r="27" spans="1:43" x14ac:dyDescent="0.2">
      <c r="D27" s="10"/>
    </row>
    <row r="28" spans="1:43" x14ac:dyDescent="0.2">
      <c r="D28" s="10"/>
    </row>
    <row r="29" spans="1:43" x14ac:dyDescent="0.2">
      <c r="D29" s="10"/>
    </row>
    <row r="30" spans="1:43" x14ac:dyDescent="0.2">
      <c r="D30" s="10"/>
    </row>
    <row r="31" spans="1:43" x14ac:dyDescent="0.2">
      <c r="D31" s="10"/>
    </row>
    <row r="32" spans="1:4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Q5000"/>
  <sheetViews>
    <sheetView workbookViewId="0">
      <pane ySplit="7" topLeftCell="A398" activePane="bottomLeft" state="frozen"/>
      <selection pane="bottomLeft" activeCell="C181" sqref="C181"/>
    </sheetView>
  </sheetViews>
  <sheetFormatPr defaultRowHeight="12.75" outlineLevelRow="1" x14ac:dyDescent="0.2"/>
  <cols>
    <col min="1" max="1" width="3.42578125" customWidth="1"/>
    <col min="2" max="2" width="12.5703125" style="117" customWidth="1"/>
    <col min="3" max="3" width="38.28515625" style="11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12" width="0" hidden="1" customWidth="1"/>
    <col min="14" max="24" width="0" hidden="1" customWidth="1"/>
  </cols>
  <sheetData>
    <row r="1" spans="1:43" ht="15.75" customHeight="1" x14ac:dyDescent="0.25">
      <c r="A1" s="237" t="s">
        <v>6</v>
      </c>
      <c r="B1" s="237"/>
      <c r="C1" s="237"/>
      <c r="D1" s="237"/>
      <c r="E1" s="237"/>
      <c r="F1" s="237"/>
      <c r="G1" s="237"/>
      <c r="P1" t="s">
        <v>120</v>
      </c>
    </row>
    <row r="2" spans="1:43" ht="24.95" customHeight="1" x14ac:dyDescent="0.2">
      <c r="A2" s="135" t="s">
        <v>7</v>
      </c>
      <c r="B2" s="49"/>
      <c r="C2" s="238" t="s">
        <v>40</v>
      </c>
      <c r="D2" s="239"/>
      <c r="E2" s="239"/>
      <c r="F2" s="239"/>
      <c r="G2" s="240"/>
      <c r="P2" t="s">
        <v>121</v>
      </c>
    </row>
    <row r="3" spans="1:43" ht="24.95" customHeight="1" x14ac:dyDescent="0.2">
      <c r="A3" s="135" t="s">
        <v>8</v>
      </c>
      <c r="B3" s="49" t="s">
        <v>53</v>
      </c>
      <c r="C3" s="238" t="s">
        <v>55</v>
      </c>
      <c r="D3" s="239"/>
      <c r="E3" s="239"/>
      <c r="F3" s="239"/>
      <c r="G3" s="240"/>
      <c r="L3" s="117" t="s">
        <v>121</v>
      </c>
      <c r="P3" t="s">
        <v>122</v>
      </c>
    </row>
    <row r="4" spans="1:43" ht="24.95" customHeight="1" x14ac:dyDescent="0.2">
      <c r="A4" s="136" t="s">
        <v>9</v>
      </c>
      <c r="B4" s="137" t="s">
        <v>48</v>
      </c>
      <c r="C4" s="241" t="s">
        <v>52</v>
      </c>
      <c r="D4" s="242"/>
      <c r="E4" s="242"/>
      <c r="F4" s="242"/>
      <c r="G4" s="243"/>
      <c r="P4" t="s">
        <v>123</v>
      </c>
    </row>
    <row r="5" spans="1:43" x14ac:dyDescent="0.2">
      <c r="D5" s="10"/>
    </row>
    <row r="6" spans="1:43" x14ac:dyDescent="0.2">
      <c r="A6" s="139" t="s">
        <v>124</v>
      </c>
      <c r="B6" s="141" t="s">
        <v>125</v>
      </c>
      <c r="C6" s="141" t="s">
        <v>126</v>
      </c>
      <c r="D6" s="140" t="s">
        <v>127</v>
      </c>
      <c r="E6" s="139" t="s">
        <v>128</v>
      </c>
      <c r="F6" s="138" t="s">
        <v>129</v>
      </c>
      <c r="G6" s="139" t="s">
        <v>30</v>
      </c>
    </row>
    <row r="7" spans="1:43" x14ac:dyDescent="0.2">
      <c r="A7" s="3"/>
      <c r="B7" s="4"/>
      <c r="C7" s="4"/>
      <c r="D7" s="6"/>
      <c r="E7" s="143"/>
      <c r="F7" s="144"/>
      <c r="G7" s="144"/>
    </row>
    <row r="8" spans="1:43" x14ac:dyDescent="0.2">
      <c r="A8" s="148" t="s">
        <v>131</v>
      </c>
      <c r="B8" s="149" t="s">
        <v>63</v>
      </c>
      <c r="C8" s="166" t="s">
        <v>64</v>
      </c>
      <c r="D8" s="150"/>
      <c r="E8" s="151"/>
      <c r="F8" s="152"/>
      <c r="G8" s="153">
        <f>SUMIF(P9:P14,"&lt;&gt;NOR",G9:G14)</f>
        <v>0</v>
      </c>
      <c r="P8" t="s">
        <v>132</v>
      </c>
    </row>
    <row r="9" spans="1:43" outlineLevel="1" x14ac:dyDescent="0.2">
      <c r="A9" s="154">
        <v>1</v>
      </c>
      <c r="B9" s="155" t="s">
        <v>695</v>
      </c>
      <c r="C9" s="168" t="s">
        <v>696</v>
      </c>
      <c r="D9" s="156" t="s">
        <v>218</v>
      </c>
      <c r="E9" s="157">
        <v>1.87</v>
      </c>
      <c r="F9" s="158"/>
      <c r="G9" s="159">
        <f>ROUND(E9*F9,2)</f>
        <v>0</v>
      </c>
      <c r="H9" s="142"/>
      <c r="I9" s="142"/>
      <c r="J9" s="142"/>
      <c r="K9" s="142"/>
      <c r="L9" s="142"/>
      <c r="M9" s="142"/>
      <c r="N9" s="142"/>
      <c r="O9" s="142"/>
      <c r="P9" s="142" t="s">
        <v>162</v>
      </c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</row>
    <row r="10" spans="1:43" ht="22.5" outlineLevel="1" x14ac:dyDescent="0.2">
      <c r="A10" s="145"/>
      <c r="B10" s="146"/>
      <c r="C10" s="173" t="s">
        <v>697</v>
      </c>
      <c r="D10" s="171"/>
      <c r="E10" s="172"/>
      <c r="F10" s="147"/>
      <c r="G10" s="147"/>
      <c r="H10" s="142"/>
      <c r="I10" s="142"/>
      <c r="J10" s="142"/>
      <c r="K10" s="142"/>
      <c r="L10" s="142"/>
      <c r="M10" s="142"/>
      <c r="N10" s="142"/>
      <c r="O10" s="142"/>
      <c r="P10" s="142" t="s">
        <v>164</v>
      </c>
      <c r="Q10" s="142">
        <v>0</v>
      </c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</row>
    <row r="11" spans="1:43" outlineLevel="1" x14ac:dyDescent="0.2">
      <c r="A11" s="145"/>
      <c r="B11" s="146"/>
      <c r="C11" s="173" t="s">
        <v>698</v>
      </c>
      <c r="D11" s="171"/>
      <c r="E11" s="172"/>
      <c r="F11" s="147"/>
      <c r="G11" s="147"/>
      <c r="H11" s="142"/>
      <c r="I11" s="142"/>
      <c r="J11" s="142"/>
      <c r="K11" s="142"/>
      <c r="L11" s="142"/>
      <c r="M11" s="142"/>
      <c r="N11" s="142"/>
      <c r="O11" s="142"/>
      <c r="P11" s="142" t="s">
        <v>164</v>
      </c>
      <c r="Q11" s="142">
        <v>0</v>
      </c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</row>
    <row r="12" spans="1:43" outlineLevel="1" x14ac:dyDescent="0.2">
      <c r="A12" s="145"/>
      <c r="B12" s="146"/>
      <c r="C12" s="173" t="s">
        <v>699</v>
      </c>
      <c r="D12" s="171"/>
      <c r="E12" s="172"/>
      <c r="F12" s="147"/>
      <c r="G12" s="147"/>
      <c r="H12" s="142"/>
      <c r="I12" s="142"/>
      <c r="J12" s="142"/>
      <c r="K12" s="142"/>
      <c r="L12" s="142"/>
      <c r="M12" s="142"/>
      <c r="N12" s="142"/>
      <c r="O12" s="142"/>
      <c r="P12" s="142" t="s">
        <v>164</v>
      </c>
      <c r="Q12" s="142">
        <v>0</v>
      </c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</row>
    <row r="13" spans="1:43" outlineLevel="1" x14ac:dyDescent="0.2">
      <c r="A13" s="145"/>
      <c r="B13" s="146"/>
      <c r="C13" s="173" t="s">
        <v>700</v>
      </c>
      <c r="D13" s="171"/>
      <c r="E13" s="172">
        <v>1.87</v>
      </c>
      <c r="F13" s="147"/>
      <c r="G13" s="147"/>
      <c r="H13" s="142"/>
      <c r="I13" s="142"/>
      <c r="J13" s="142"/>
      <c r="K13" s="142"/>
      <c r="L13" s="142"/>
      <c r="M13" s="142"/>
      <c r="N13" s="142"/>
      <c r="O13" s="142"/>
      <c r="P13" s="142" t="s">
        <v>164</v>
      </c>
      <c r="Q13" s="142">
        <v>0</v>
      </c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</row>
    <row r="14" spans="1:43" outlineLevel="1" x14ac:dyDescent="0.2">
      <c r="A14" s="160">
        <v>2</v>
      </c>
      <c r="B14" s="161" t="s">
        <v>701</v>
      </c>
      <c r="C14" s="167" t="s">
        <v>702</v>
      </c>
      <c r="D14" s="162" t="s">
        <v>286</v>
      </c>
      <c r="E14" s="163">
        <v>3</v>
      </c>
      <c r="F14" s="164"/>
      <c r="G14" s="165">
        <f>ROUND(E14*F14,2)</f>
        <v>0</v>
      </c>
      <c r="H14" s="142"/>
      <c r="I14" s="142"/>
      <c r="J14" s="142"/>
      <c r="K14" s="142"/>
      <c r="L14" s="142"/>
      <c r="M14" s="142"/>
      <c r="N14" s="142"/>
      <c r="O14" s="142"/>
      <c r="P14" s="142" t="s">
        <v>162</v>
      </c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3" x14ac:dyDescent="0.2">
      <c r="A15" s="148" t="s">
        <v>131</v>
      </c>
      <c r="B15" s="149" t="s">
        <v>65</v>
      </c>
      <c r="C15" s="166" t="s">
        <v>66</v>
      </c>
      <c r="D15" s="150"/>
      <c r="E15" s="151"/>
      <c r="F15" s="152"/>
      <c r="G15" s="153">
        <f>SUMIF(P16:P20,"&lt;&gt;NOR",G16:G20)</f>
        <v>0</v>
      </c>
      <c r="P15" t="s">
        <v>132</v>
      </c>
    </row>
    <row r="16" spans="1:43" outlineLevel="1" x14ac:dyDescent="0.2">
      <c r="A16" s="154">
        <v>3</v>
      </c>
      <c r="B16" s="155" t="s">
        <v>172</v>
      </c>
      <c r="C16" s="168" t="s">
        <v>173</v>
      </c>
      <c r="D16" s="156" t="s">
        <v>161</v>
      </c>
      <c r="E16" s="157">
        <v>31.56</v>
      </c>
      <c r="F16" s="158"/>
      <c r="G16" s="159">
        <f>ROUND(E16*F16,2)</f>
        <v>0</v>
      </c>
      <c r="H16" s="142"/>
      <c r="I16" s="142"/>
      <c r="J16" s="142"/>
      <c r="K16" s="142"/>
      <c r="L16" s="142"/>
      <c r="M16" s="142"/>
      <c r="N16" s="142"/>
      <c r="O16" s="142"/>
      <c r="P16" s="142" t="s">
        <v>162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</row>
    <row r="17" spans="1:43" ht="22.5" outlineLevel="1" x14ac:dyDescent="0.2">
      <c r="A17" s="145"/>
      <c r="B17" s="146"/>
      <c r="C17" s="173" t="s">
        <v>703</v>
      </c>
      <c r="D17" s="171"/>
      <c r="E17" s="172"/>
      <c r="F17" s="147"/>
      <c r="G17" s="147"/>
      <c r="H17" s="142"/>
      <c r="I17" s="142"/>
      <c r="J17" s="142"/>
      <c r="K17" s="142"/>
      <c r="L17" s="142"/>
      <c r="M17" s="142"/>
      <c r="N17" s="142"/>
      <c r="O17" s="142"/>
      <c r="P17" s="142" t="s">
        <v>164</v>
      </c>
      <c r="Q17" s="142">
        <v>0</v>
      </c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</row>
    <row r="18" spans="1:43" outlineLevel="1" x14ac:dyDescent="0.2">
      <c r="A18" s="145"/>
      <c r="B18" s="146"/>
      <c r="C18" s="173" t="s">
        <v>704</v>
      </c>
      <c r="D18" s="171"/>
      <c r="E18" s="172"/>
      <c r="F18" s="147"/>
      <c r="G18" s="147"/>
      <c r="H18" s="142"/>
      <c r="I18" s="142"/>
      <c r="J18" s="142"/>
      <c r="K18" s="142"/>
      <c r="L18" s="142"/>
      <c r="M18" s="142"/>
      <c r="N18" s="142"/>
      <c r="O18" s="142"/>
      <c r="P18" s="142" t="s">
        <v>164</v>
      </c>
      <c r="Q18" s="142">
        <v>0</v>
      </c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outlineLevel="1" x14ac:dyDescent="0.2">
      <c r="A19" s="145"/>
      <c r="B19" s="146"/>
      <c r="C19" s="173" t="s">
        <v>705</v>
      </c>
      <c r="D19" s="171"/>
      <c r="E19" s="172"/>
      <c r="F19" s="147"/>
      <c r="G19" s="147"/>
      <c r="H19" s="142"/>
      <c r="I19" s="142"/>
      <c r="J19" s="142"/>
      <c r="K19" s="142"/>
      <c r="L19" s="142"/>
      <c r="M19" s="142"/>
      <c r="N19" s="142"/>
      <c r="O19" s="142"/>
      <c r="P19" s="142" t="s">
        <v>164</v>
      </c>
      <c r="Q19" s="142">
        <v>0</v>
      </c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outlineLevel="1" x14ac:dyDescent="0.2">
      <c r="A20" s="145"/>
      <c r="B20" s="146"/>
      <c r="C20" s="173" t="s">
        <v>706</v>
      </c>
      <c r="D20" s="171"/>
      <c r="E20" s="172">
        <v>31.56</v>
      </c>
      <c r="F20" s="147"/>
      <c r="G20" s="147"/>
      <c r="H20" s="142"/>
      <c r="I20" s="142"/>
      <c r="J20" s="142"/>
      <c r="K20" s="142"/>
      <c r="L20" s="142"/>
      <c r="M20" s="142"/>
      <c r="N20" s="142"/>
      <c r="O20" s="142"/>
      <c r="P20" s="142" t="s">
        <v>164</v>
      </c>
      <c r="Q20" s="142">
        <v>0</v>
      </c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</row>
    <row r="21" spans="1:43" x14ac:dyDescent="0.2">
      <c r="A21" s="148" t="s">
        <v>131</v>
      </c>
      <c r="B21" s="149" t="s">
        <v>69</v>
      </c>
      <c r="C21" s="166" t="s">
        <v>70</v>
      </c>
      <c r="D21" s="150"/>
      <c r="E21" s="151"/>
      <c r="F21" s="152"/>
      <c r="G21" s="153">
        <f>SUMIF(P22:P53,"&lt;&gt;NOR",G22:G53)</f>
        <v>0</v>
      </c>
      <c r="P21" t="s">
        <v>132</v>
      </c>
    </row>
    <row r="22" spans="1:43" outlineLevel="1" x14ac:dyDescent="0.2">
      <c r="A22" s="154">
        <v>4</v>
      </c>
      <c r="B22" s="155" t="s">
        <v>192</v>
      </c>
      <c r="C22" s="168" t="s">
        <v>193</v>
      </c>
      <c r="D22" s="156" t="s">
        <v>161</v>
      </c>
      <c r="E22" s="157">
        <v>2.0299999999999998</v>
      </c>
      <c r="F22" s="158"/>
      <c r="G22" s="159">
        <f>ROUND(E22*F22,2)</f>
        <v>0</v>
      </c>
      <c r="H22" s="142"/>
      <c r="I22" s="142"/>
      <c r="J22" s="142"/>
      <c r="K22" s="142"/>
      <c r="L22" s="142"/>
      <c r="M22" s="142"/>
      <c r="N22" s="142"/>
      <c r="O22" s="142"/>
      <c r="P22" s="142" t="s">
        <v>162</v>
      </c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</row>
    <row r="23" spans="1:43" ht="22.5" outlineLevel="1" x14ac:dyDescent="0.2">
      <c r="A23" s="145"/>
      <c r="B23" s="146"/>
      <c r="C23" s="173" t="s">
        <v>707</v>
      </c>
      <c r="D23" s="171"/>
      <c r="E23" s="172"/>
      <c r="F23" s="147"/>
      <c r="G23" s="147"/>
      <c r="H23" s="142"/>
      <c r="I23" s="142"/>
      <c r="J23" s="142"/>
      <c r="K23" s="142"/>
      <c r="L23" s="142"/>
      <c r="M23" s="142"/>
      <c r="N23" s="142"/>
      <c r="O23" s="142"/>
      <c r="P23" s="142" t="s">
        <v>164</v>
      </c>
      <c r="Q23" s="142">
        <v>0</v>
      </c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</row>
    <row r="24" spans="1:43" outlineLevel="1" x14ac:dyDescent="0.2">
      <c r="A24" s="145"/>
      <c r="B24" s="146"/>
      <c r="C24" s="173" t="s">
        <v>708</v>
      </c>
      <c r="D24" s="171"/>
      <c r="E24" s="172"/>
      <c r="F24" s="147"/>
      <c r="G24" s="147"/>
      <c r="H24" s="142"/>
      <c r="I24" s="142"/>
      <c r="J24" s="142"/>
      <c r="K24" s="142"/>
      <c r="L24" s="142"/>
      <c r="M24" s="142"/>
      <c r="N24" s="142"/>
      <c r="O24" s="142"/>
      <c r="P24" s="142" t="s">
        <v>164</v>
      </c>
      <c r="Q24" s="142">
        <v>0</v>
      </c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</row>
    <row r="25" spans="1:43" outlineLevel="1" x14ac:dyDescent="0.2">
      <c r="A25" s="145"/>
      <c r="B25" s="146"/>
      <c r="C25" s="173" t="s">
        <v>709</v>
      </c>
      <c r="D25" s="171"/>
      <c r="E25" s="172"/>
      <c r="F25" s="147"/>
      <c r="G25" s="147"/>
      <c r="H25" s="142"/>
      <c r="I25" s="142"/>
      <c r="J25" s="142"/>
      <c r="K25" s="142"/>
      <c r="L25" s="142"/>
      <c r="M25" s="142"/>
      <c r="N25" s="142"/>
      <c r="O25" s="142"/>
      <c r="P25" s="142" t="s">
        <v>164</v>
      </c>
      <c r="Q25" s="142">
        <v>0</v>
      </c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</row>
    <row r="26" spans="1:43" outlineLevel="1" x14ac:dyDescent="0.2">
      <c r="A26" s="145"/>
      <c r="B26" s="146"/>
      <c r="C26" s="173" t="s">
        <v>710</v>
      </c>
      <c r="D26" s="171"/>
      <c r="E26" s="172">
        <v>2.0299999999999998</v>
      </c>
      <c r="F26" s="147"/>
      <c r="G26" s="147"/>
      <c r="H26" s="142"/>
      <c r="I26" s="142"/>
      <c r="J26" s="142"/>
      <c r="K26" s="142"/>
      <c r="L26" s="142"/>
      <c r="M26" s="142"/>
      <c r="N26" s="142"/>
      <c r="O26" s="142"/>
      <c r="P26" s="142" t="s">
        <v>164</v>
      </c>
      <c r="Q26" s="142">
        <v>0</v>
      </c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</row>
    <row r="27" spans="1:43" outlineLevel="1" x14ac:dyDescent="0.2">
      <c r="A27" s="154">
        <v>5</v>
      </c>
      <c r="B27" s="155" t="s">
        <v>186</v>
      </c>
      <c r="C27" s="168" t="s">
        <v>187</v>
      </c>
      <c r="D27" s="156" t="s">
        <v>161</v>
      </c>
      <c r="E27" s="157">
        <v>41.24</v>
      </c>
      <c r="F27" s="158"/>
      <c r="G27" s="159">
        <f>ROUND(E27*F27,2)</f>
        <v>0</v>
      </c>
      <c r="H27" s="142"/>
      <c r="I27" s="142"/>
      <c r="J27" s="142"/>
      <c r="K27" s="142"/>
      <c r="L27" s="142"/>
      <c r="M27" s="142"/>
      <c r="N27" s="142"/>
      <c r="O27" s="142"/>
      <c r="P27" s="142" t="s">
        <v>162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</row>
    <row r="28" spans="1:43" ht="22.5" outlineLevel="1" x14ac:dyDescent="0.2">
      <c r="A28" s="145"/>
      <c r="B28" s="146"/>
      <c r="C28" s="173" t="s">
        <v>711</v>
      </c>
      <c r="D28" s="171"/>
      <c r="E28" s="172"/>
      <c r="F28" s="147"/>
      <c r="G28" s="147"/>
      <c r="H28" s="142"/>
      <c r="I28" s="142"/>
      <c r="J28" s="142"/>
      <c r="K28" s="142"/>
      <c r="L28" s="142"/>
      <c r="M28" s="142"/>
      <c r="N28" s="142"/>
      <c r="O28" s="142"/>
      <c r="P28" s="142" t="s">
        <v>164</v>
      </c>
      <c r="Q28" s="142">
        <v>0</v>
      </c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</row>
    <row r="29" spans="1:43" ht="22.5" outlineLevel="1" x14ac:dyDescent="0.2">
      <c r="A29" s="145"/>
      <c r="B29" s="146"/>
      <c r="C29" s="173" t="s">
        <v>712</v>
      </c>
      <c r="D29" s="171"/>
      <c r="E29" s="172"/>
      <c r="F29" s="147"/>
      <c r="G29" s="147"/>
      <c r="H29" s="142"/>
      <c r="I29" s="142"/>
      <c r="J29" s="142"/>
      <c r="K29" s="142"/>
      <c r="L29" s="142"/>
      <c r="M29" s="142"/>
      <c r="N29" s="142"/>
      <c r="O29" s="142"/>
      <c r="P29" s="142" t="s">
        <v>164</v>
      </c>
      <c r="Q29" s="142">
        <v>0</v>
      </c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</row>
    <row r="30" spans="1:43" outlineLevel="1" x14ac:dyDescent="0.2">
      <c r="A30" s="145"/>
      <c r="B30" s="146"/>
      <c r="C30" s="173" t="s">
        <v>713</v>
      </c>
      <c r="D30" s="171"/>
      <c r="E30" s="172"/>
      <c r="F30" s="147"/>
      <c r="G30" s="147"/>
      <c r="H30" s="142"/>
      <c r="I30" s="142"/>
      <c r="J30" s="142"/>
      <c r="K30" s="142"/>
      <c r="L30" s="142"/>
      <c r="M30" s="142"/>
      <c r="N30" s="142"/>
      <c r="O30" s="142"/>
      <c r="P30" s="142" t="s">
        <v>164</v>
      </c>
      <c r="Q30" s="142">
        <v>0</v>
      </c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</row>
    <row r="31" spans="1:43" ht="22.5" outlineLevel="1" x14ac:dyDescent="0.2">
      <c r="A31" s="145"/>
      <c r="B31" s="146"/>
      <c r="C31" s="173" t="s">
        <v>714</v>
      </c>
      <c r="D31" s="171"/>
      <c r="E31" s="172"/>
      <c r="F31" s="147"/>
      <c r="G31" s="147"/>
      <c r="H31" s="142"/>
      <c r="I31" s="142"/>
      <c r="J31" s="142"/>
      <c r="K31" s="142"/>
      <c r="L31" s="142"/>
      <c r="M31" s="142"/>
      <c r="N31" s="142"/>
      <c r="O31" s="142"/>
      <c r="P31" s="142" t="s">
        <v>164</v>
      </c>
      <c r="Q31" s="142">
        <v>0</v>
      </c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</row>
    <row r="32" spans="1:43" outlineLevel="1" x14ac:dyDescent="0.2">
      <c r="A32" s="145"/>
      <c r="B32" s="146"/>
      <c r="C32" s="173" t="s">
        <v>715</v>
      </c>
      <c r="D32" s="171"/>
      <c r="E32" s="172"/>
      <c r="F32" s="147"/>
      <c r="G32" s="147"/>
      <c r="H32" s="142"/>
      <c r="I32" s="142"/>
      <c r="J32" s="142"/>
      <c r="K32" s="142"/>
      <c r="L32" s="142"/>
      <c r="M32" s="142"/>
      <c r="N32" s="142"/>
      <c r="O32" s="142"/>
      <c r="P32" s="142" t="s">
        <v>164</v>
      </c>
      <c r="Q32" s="142">
        <v>0</v>
      </c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</row>
    <row r="33" spans="1:43" outlineLevel="1" x14ac:dyDescent="0.2">
      <c r="A33" s="145"/>
      <c r="B33" s="146"/>
      <c r="C33" s="173" t="s">
        <v>716</v>
      </c>
      <c r="D33" s="171"/>
      <c r="E33" s="172"/>
      <c r="F33" s="147"/>
      <c r="G33" s="147"/>
      <c r="H33" s="142"/>
      <c r="I33" s="142"/>
      <c r="J33" s="142"/>
      <c r="K33" s="142"/>
      <c r="L33" s="142"/>
      <c r="M33" s="142"/>
      <c r="N33" s="142"/>
      <c r="O33" s="142"/>
      <c r="P33" s="142" t="s">
        <v>164</v>
      </c>
      <c r="Q33" s="142">
        <v>0</v>
      </c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</row>
    <row r="34" spans="1:43" outlineLevel="1" x14ac:dyDescent="0.2">
      <c r="A34" s="145"/>
      <c r="B34" s="146"/>
      <c r="C34" s="173" t="s">
        <v>717</v>
      </c>
      <c r="D34" s="171"/>
      <c r="E34" s="172"/>
      <c r="F34" s="147"/>
      <c r="G34" s="147"/>
      <c r="H34" s="142"/>
      <c r="I34" s="142"/>
      <c r="J34" s="142"/>
      <c r="K34" s="142"/>
      <c r="L34" s="142"/>
      <c r="M34" s="142"/>
      <c r="N34" s="142"/>
      <c r="O34" s="142"/>
      <c r="P34" s="142" t="s">
        <v>164</v>
      </c>
      <c r="Q34" s="142">
        <v>0</v>
      </c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</row>
    <row r="35" spans="1:43" outlineLevel="1" x14ac:dyDescent="0.2">
      <c r="A35" s="145"/>
      <c r="B35" s="146"/>
      <c r="C35" s="173" t="s">
        <v>718</v>
      </c>
      <c r="D35" s="171"/>
      <c r="E35" s="172">
        <v>41.24</v>
      </c>
      <c r="F35" s="147"/>
      <c r="G35" s="147"/>
      <c r="H35" s="142"/>
      <c r="I35" s="142"/>
      <c r="J35" s="142"/>
      <c r="K35" s="142"/>
      <c r="L35" s="142"/>
      <c r="M35" s="142"/>
      <c r="N35" s="142"/>
      <c r="O35" s="142"/>
      <c r="P35" s="142" t="s">
        <v>164</v>
      </c>
      <c r="Q35" s="142">
        <v>0</v>
      </c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</row>
    <row r="36" spans="1:43" outlineLevel="1" x14ac:dyDescent="0.2">
      <c r="A36" s="154">
        <v>6</v>
      </c>
      <c r="B36" s="155" t="s">
        <v>719</v>
      </c>
      <c r="C36" s="168" t="s">
        <v>720</v>
      </c>
      <c r="D36" s="156" t="s">
        <v>161</v>
      </c>
      <c r="E36" s="157">
        <v>61.27</v>
      </c>
      <c r="F36" s="158"/>
      <c r="G36" s="159">
        <f>ROUND(E36*F36,2)</f>
        <v>0</v>
      </c>
      <c r="H36" s="142"/>
      <c r="I36" s="142"/>
      <c r="J36" s="142"/>
      <c r="K36" s="142"/>
      <c r="L36" s="142"/>
      <c r="M36" s="142"/>
      <c r="N36" s="142"/>
      <c r="O36" s="142"/>
      <c r="P36" s="142" t="s">
        <v>162</v>
      </c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</row>
    <row r="37" spans="1:43" outlineLevel="1" x14ac:dyDescent="0.2">
      <c r="A37" s="145"/>
      <c r="B37" s="146"/>
      <c r="C37" s="173" t="s">
        <v>721</v>
      </c>
      <c r="D37" s="171"/>
      <c r="E37" s="172"/>
      <c r="F37" s="147"/>
      <c r="G37" s="147"/>
      <c r="H37" s="142"/>
      <c r="I37" s="142"/>
      <c r="J37" s="142"/>
      <c r="K37" s="142"/>
      <c r="L37" s="142"/>
      <c r="M37" s="142"/>
      <c r="N37" s="142"/>
      <c r="O37" s="142"/>
      <c r="P37" s="142" t="s">
        <v>164</v>
      </c>
      <c r="Q37" s="142">
        <v>0</v>
      </c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</row>
    <row r="38" spans="1:43" outlineLevel="1" x14ac:dyDescent="0.2">
      <c r="A38" s="145"/>
      <c r="B38" s="146"/>
      <c r="C38" s="173" t="s">
        <v>722</v>
      </c>
      <c r="D38" s="171"/>
      <c r="E38" s="172"/>
      <c r="F38" s="147"/>
      <c r="G38" s="147"/>
      <c r="H38" s="142"/>
      <c r="I38" s="142"/>
      <c r="J38" s="142"/>
      <c r="K38" s="142"/>
      <c r="L38" s="142"/>
      <c r="M38" s="142"/>
      <c r="N38" s="142"/>
      <c r="O38" s="142"/>
      <c r="P38" s="142" t="s">
        <v>164</v>
      </c>
      <c r="Q38" s="142">
        <v>0</v>
      </c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</row>
    <row r="39" spans="1:43" outlineLevel="1" x14ac:dyDescent="0.2">
      <c r="A39" s="145"/>
      <c r="B39" s="146"/>
      <c r="C39" s="173" t="s">
        <v>723</v>
      </c>
      <c r="D39" s="171"/>
      <c r="E39" s="172"/>
      <c r="F39" s="147"/>
      <c r="G39" s="147"/>
      <c r="H39" s="142"/>
      <c r="I39" s="142"/>
      <c r="J39" s="142"/>
      <c r="K39" s="142"/>
      <c r="L39" s="142"/>
      <c r="M39" s="142"/>
      <c r="N39" s="142"/>
      <c r="O39" s="142"/>
      <c r="P39" s="142" t="s">
        <v>164</v>
      </c>
      <c r="Q39" s="142">
        <v>0</v>
      </c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</row>
    <row r="40" spans="1:43" outlineLevel="1" x14ac:dyDescent="0.2">
      <c r="A40" s="145"/>
      <c r="B40" s="146"/>
      <c r="C40" s="173" t="s">
        <v>724</v>
      </c>
      <c r="D40" s="171"/>
      <c r="E40" s="172"/>
      <c r="F40" s="147"/>
      <c r="G40" s="147"/>
      <c r="H40" s="142"/>
      <c r="I40" s="142"/>
      <c r="J40" s="142"/>
      <c r="K40" s="142"/>
      <c r="L40" s="142"/>
      <c r="M40" s="142"/>
      <c r="N40" s="142"/>
      <c r="O40" s="142"/>
      <c r="P40" s="142" t="s">
        <v>164</v>
      </c>
      <c r="Q40" s="142">
        <v>0</v>
      </c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</row>
    <row r="41" spans="1:43" outlineLevel="1" x14ac:dyDescent="0.2">
      <c r="A41" s="145"/>
      <c r="B41" s="146"/>
      <c r="C41" s="173" t="s">
        <v>725</v>
      </c>
      <c r="D41" s="171"/>
      <c r="E41" s="172">
        <v>61.27</v>
      </c>
      <c r="F41" s="147"/>
      <c r="G41" s="147"/>
      <c r="H41" s="142"/>
      <c r="I41" s="142"/>
      <c r="J41" s="142"/>
      <c r="K41" s="142"/>
      <c r="L41" s="142"/>
      <c r="M41" s="142"/>
      <c r="N41" s="142"/>
      <c r="O41" s="142"/>
      <c r="P41" s="142" t="s">
        <v>164</v>
      </c>
      <c r="Q41" s="142">
        <v>0</v>
      </c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</row>
    <row r="42" spans="1:43" outlineLevel="1" x14ac:dyDescent="0.2">
      <c r="A42" s="154">
        <v>7</v>
      </c>
      <c r="B42" s="155" t="s">
        <v>202</v>
      </c>
      <c r="C42" s="168" t="s">
        <v>203</v>
      </c>
      <c r="D42" s="156" t="s">
        <v>161</v>
      </c>
      <c r="E42" s="157">
        <v>45.92</v>
      </c>
      <c r="F42" s="158"/>
      <c r="G42" s="159">
        <f>ROUND(E42*F42,2)</f>
        <v>0</v>
      </c>
      <c r="H42" s="142"/>
      <c r="I42" s="142"/>
      <c r="J42" s="142"/>
      <c r="K42" s="142"/>
      <c r="L42" s="142"/>
      <c r="M42" s="142"/>
      <c r="N42" s="142"/>
      <c r="O42" s="142"/>
      <c r="P42" s="142" t="s">
        <v>162</v>
      </c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</row>
    <row r="43" spans="1:43" outlineLevel="1" x14ac:dyDescent="0.2">
      <c r="A43" s="145"/>
      <c r="B43" s="146"/>
      <c r="C43" s="173" t="s">
        <v>726</v>
      </c>
      <c r="D43" s="171"/>
      <c r="E43" s="172"/>
      <c r="F43" s="147"/>
      <c r="G43" s="147"/>
      <c r="H43" s="142"/>
      <c r="I43" s="142"/>
      <c r="J43" s="142"/>
      <c r="K43" s="142"/>
      <c r="L43" s="142"/>
      <c r="M43" s="142"/>
      <c r="N43" s="142"/>
      <c r="O43" s="142"/>
      <c r="P43" s="142" t="s">
        <v>164</v>
      </c>
      <c r="Q43" s="142">
        <v>0</v>
      </c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</row>
    <row r="44" spans="1:43" outlineLevel="1" x14ac:dyDescent="0.2">
      <c r="A44" s="145"/>
      <c r="B44" s="146"/>
      <c r="C44" s="173" t="s">
        <v>727</v>
      </c>
      <c r="D44" s="171"/>
      <c r="E44" s="172"/>
      <c r="F44" s="147"/>
      <c r="G44" s="147"/>
      <c r="H44" s="142"/>
      <c r="I44" s="142"/>
      <c r="J44" s="142"/>
      <c r="K44" s="142"/>
      <c r="L44" s="142"/>
      <c r="M44" s="142"/>
      <c r="N44" s="142"/>
      <c r="O44" s="142"/>
      <c r="P44" s="142" t="s">
        <v>164</v>
      </c>
      <c r="Q44" s="142">
        <v>0</v>
      </c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</row>
    <row r="45" spans="1:43" ht="22.5" outlineLevel="1" x14ac:dyDescent="0.2">
      <c r="A45" s="145"/>
      <c r="B45" s="146"/>
      <c r="C45" s="173" t="s">
        <v>728</v>
      </c>
      <c r="D45" s="171"/>
      <c r="E45" s="172"/>
      <c r="F45" s="147"/>
      <c r="G45" s="147"/>
      <c r="H45" s="142"/>
      <c r="I45" s="142"/>
      <c r="J45" s="142"/>
      <c r="K45" s="142"/>
      <c r="L45" s="142"/>
      <c r="M45" s="142"/>
      <c r="N45" s="142"/>
      <c r="O45" s="142"/>
      <c r="P45" s="142" t="s">
        <v>164</v>
      </c>
      <c r="Q45" s="142">
        <v>0</v>
      </c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</row>
    <row r="46" spans="1:43" outlineLevel="1" x14ac:dyDescent="0.2">
      <c r="A46" s="145"/>
      <c r="B46" s="146"/>
      <c r="C46" s="173" t="s">
        <v>729</v>
      </c>
      <c r="D46" s="171"/>
      <c r="E46" s="172"/>
      <c r="F46" s="147"/>
      <c r="G46" s="147"/>
      <c r="H46" s="142"/>
      <c r="I46" s="142"/>
      <c r="J46" s="142"/>
      <c r="K46" s="142"/>
      <c r="L46" s="142"/>
      <c r="M46" s="142"/>
      <c r="N46" s="142"/>
      <c r="O46" s="142"/>
      <c r="P46" s="142" t="s">
        <v>164</v>
      </c>
      <c r="Q46" s="142">
        <v>0</v>
      </c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</row>
    <row r="47" spans="1:43" outlineLevel="1" x14ac:dyDescent="0.2">
      <c r="A47" s="145"/>
      <c r="B47" s="146"/>
      <c r="C47" s="173" t="s">
        <v>730</v>
      </c>
      <c r="D47" s="171"/>
      <c r="E47" s="172"/>
      <c r="F47" s="147"/>
      <c r="G47" s="147"/>
      <c r="H47" s="142"/>
      <c r="I47" s="142"/>
      <c r="J47" s="142"/>
      <c r="K47" s="142"/>
      <c r="L47" s="142"/>
      <c r="M47" s="142"/>
      <c r="N47" s="142"/>
      <c r="O47" s="142"/>
      <c r="P47" s="142" t="s">
        <v>164</v>
      </c>
      <c r="Q47" s="142">
        <v>0</v>
      </c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</row>
    <row r="48" spans="1:43" outlineLevel="1" x14ac:dyDescent="0.2">
      <c r="A48" s="145"/>
      <c r="B48" s="146"/>
      <c r="C48" s="173" t="s">
        <v>731</v>
      </c>
      <c r="D48" s="171"/>
      <c r="E48" s="172">
        <v>45.92</v>
      </c>
      <c r="F48" s="147"/>
      <c r="G48" s="147"/>
      <c r="H48" s="142"/>
      <c r="I48" s="142"/>
      <c r="J48" s="142"/>
      <c r="K48" s="142"/>
      <c r="L48" s="142"/>
      <c r="M48" s="142"/>
      <c r="N48" s="142"/>
      <c r="O48" s="142"/>
      <c r="P48" s="142" t="s">
        <v>164</v>
      </c>
      <c r="Q48" s="142">
        <v>0</v>
      </c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</row>
    <row r="49" spans="1:43" outlineLevel="1" x14ac:dyDescent="0.2">
      <c r="A49" s="154">
        <v>8</v>
      </c>
      <c r="B49" s="155" t="s">
        <v>209</v>
      </c>
      <c r="C49" s="168" t="s">
        <v>210</v>
      </c>
      <c r="D49" s="156" t="s">
        <v>161</v>
      </c>
      <c r="E49" s="157">
        <v>49.1</v>
      </c>
      <c r="F49" s="158"/>
      <c r="G49" s="159">
        <f>ROUND(E49*F49,2)</f>
        <v>0</v>
      </c>
      <c r="H49" s="142"/>
      <c r="I49" s="142"/>
      <c r="J49" s="142"/>
      <c r="K49" s="142"/>
      <c r="L49" s="142"/>
      <c r="M49" s="142"/>
      <c r="N49" s="142"/>
      <c r="O49" s="142"/>
      <c r="P49" s="142" t="s">
        <v>162</v>
      </c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</row>
    <row r="50" spans="1:43" ht="22.5" outlineLevel="1" x14ac:dyDescent="0.2">
      <c r="A50" s="145"/>
      <c r="B50" s="146"/>
      <c r="C50" s="173" t="s">
        <v>703</v>
      </c>
      <c r="D50" s="171"/>
      <c r="E50" s="172"/>
      <c r="F50" s="147"/>
      <c r="G50" s="147"/>
      <c r="H50" s="142"/>
      <c r="I50" s="142"/>
      <c r="J50" s="142"/>
      <c r="K50" s="142"/>
      <c r="L50" s="142"/>
      <c r="M50" s="142"/>
      <c r="N50" s="142"/>
      <c r="O50" s="142"/>
      <c r="P50" s="142" t="s">
        <v>164</v>
      </c>
      <c r="Q50" s="142">
        <v>0</v>
      </c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</row>
    <row r="51" spans="1:43" outlineLevel="1" x14ac:dyDescent="0.2">
      <c r="A51" s="145"/>
      <c r="B51" s="146"/>
      <c r="C51" s="173" t="s">
        <v>732</v>
      </c>
      <c r="D51" s="171"/>
      <c r="E51" s="172"/>
      <c r="F51" s="147"/>
      <c r="G51" s="147"/>
      <c r="H51" s="142"/>
      <c r="I51" s="142"/>
      <c r="J51" s="142"/>
      <c r="K51" s="142"/>
      <c r="L51" s="142"/>
      <c r="M51" s="142"/>
      <c r="N51" s="142"/>
      <c r="O51" s="142"/>
      <c r="P51" s="142" t="s">
        <v>164</v>
      </c>
      <c r="Q51" s="142">
        <v>0</v>
      </c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</row>
    <row r="52" spans="1:43" outlineLevel="1" x14ac:dyDescent="0.2">
      <c r="A52" s="145"/>
      <c r="B52" s="146"/>
      <c r="C52" s="173" t="s">
        <v>705</v>
      </c>
      <c r="D52" s="171"/>
      <c r="E52" s="172"/>
      <c r="F52" s="147"/>
      <c r="G52" s="147"/>
      <c r="H52" s="142"/>
      <c r="I52" s="142"/>
      <c r="J52" s="142"/>
      <c r="K52" s="142"/>
      <c r="L52" s="142"/>
      <c r="M52" s="142"/>
      <c r="N52" s="142"/>
      <c r="O52" s="142"/>
      <c r="P52" s="142" t="s">
        <v>164</v>
      </c>
      <c r="Q52" s="142">
        <v>0</v>
      </c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</row>
    <row r="53" spans="1:43" outlineLevel="1" x14ac:dyDescent="0.2">
      <c r="A53" s="145"/>
      <c r="B53" s="146"/>
      <c r="C53" s="173" t="s">
        <v>733</v>
      </c>
      <c r="D53" s="171"/>
      <c r="E53" s="172">
        <v>49.1</v>
      </c>
      <c r="F53" s="147"/>
      <c r="G53" s="147"/>
      <c r="H53" s="142"/>
      <c r="I53" s="142"/>
      <c r="J53" s="142"/>
      <c r="K53" s="142"/>
      <c r="L53" s="142"/>
      <c r="M53" s="142"/>
      <c r="N53" s="142"/>
      <c r="O53" s="142"/>
      <c r="P53" s="142" t="s">
        <v>164</v>
      </c>
      <c r="Q53" s="142">
        <v>0</v>
      </c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</row>
    <row r="54" spans="1:43" x14ac:dyDescent="0.2">
      <c r="A54" s="148" t="s">
        <v>131</v>
      </c>
      <c r="B54" s="149" t="s">
        <v>71</v>
      </c>
      <c r="C54" s="166" t="s">
        <v>72</v>
      </c>
      <c r="D54" s="150"/>
      <c r="E54" s="151"/>
      <c r="F54" s="152"/>
      <c r="G54" s="153">
        <f>SUMIF(P55:P63,"&lt;&gt;NOR",G55:G63)</f>
        <v>0</v>
      </c>
      <c r="P54" t="s">
        <v>132</v>
      </c>
    </row>
    <row r="55" spans="1:43" outlineLevel="1" x14ac:dyDescent="0.2">
      <c r="A55" s="154">
        <v>9</v>
      </c>
      <c r="B55" s="155" t="s">
        <v>734</v>
      </c>
      <c r="C55" s="168" t="s">
        <v>735</v>
      </c>
      <c r="D55" s="156" t="s">
        <v>218</v>
      </c>
      <c r="E55" s="157">
        <v>3.6</v>
      </c>
      <c r="F55" s="158"/>
      <c r="G55" s="159">
        <f>ROUND(E55*F55,2)</f>
        <v>0</v>
      </c>
      <c r="H55" s="142"/>
      <c r="I55" s="142"/>
      <c r="J55" s="142"/>
      <c r="K55" s="142"/>
      <c r="L55" s="142"/>
      <c r="M55" s="142"/>
      <c r="N55" s="142"/>
      <c r="O55" s="142"/>
      <c r="P55" s="142" t="s">
        <v>162</v>
      </c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</row>
    <row r="56" spans="1:43" outlineLevel="1" x14ac:dyDescent="0.2">
      <c r="A56" s="145"/>
      <c r="B56" s="146"/>
      <c r="C56" s="173" t="s">
        <v>736</v>
      </c>
      <c r="D56" s="171"/>
      <c r="E56" s="172"/>
      <c r="F56" s="147"/>
      <c r="G56" s="147"/>
      <c r="H56" s="142"/>
      <c r="I56" s="142"/>
      <c r="J56" s="142"/>
      <c r="K56" s="142"/>
      <c r="L56" s="142"/>
      <c r="M56" s="142"/>
      <c r="N56" s="142"/>
      <c r="O56" s="142"/>
      <c r="P56" s="142" t="s">
        <v>164</v>
      </c>
      <c r="Q56" s="142">
        <v>0</v>
      </c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</row>
    <row r="57" spans="1:43" outlineLevel="1" x14ac:dyDescent="0.2">
      <c r="A57" s="145"/>
      <c r="B57" s="146"/>
      <c r="C57" s="173" t="s">
        <v>737</v>
      </c>
      <c r="D57" s="171"/>
      <c r="E57" s="172"/>
      <c r="F57" s="147"/>
      <c r="G57" s="147"/>
      <c r="H57" s="142"/>
      <c r="I57" s="142"/>
      <c r="J57" s="142"/>
      <c r="K57" s="142"/>
      <c r="L57" s="142"/>
      <c r="M57" s="142"/>
      <c r="N57" s="142"/>
      <c r="O57" s="142"/>
      <c r="P57" s="142" t="s">
        <v>164</v>
      </c>
      <c r="Q57" s="142">
        <v>0</v>
      </c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</row>
    <row r="58" spans="1:43" outlineLevel="1" x14ac:dyDescent="0.2">
      <c r="A58" s="145"/>
      <c r="B58" s="146"/>
      <c r="C58" s="173" t="s">
        <v>738</v>
      </c>
      <c r="D58" s="171"/>
      <c r="E58" s="172">
        <v>3.6</v>
      </c>
      <c r="F58" s="147"/>
      <c r="G58" s="147"/>
      <c r="H58" s="142"/>
      <c r="I58" s="142"/>
      <c r="J58" s="142"/>
      <c r="K58" s="142"/>
      <c r="L58" s="142"/>
      <c r="M58" s="142"/>
      <c r="N58" s="142"/>
      <c r="O58" s="142"/>
      <c r="P58" s="142" t="s">
        <v>164</v>
      </c>
      <c r="Q58" s="142">
        <v>0</v>
      </c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</row>
    <row r="59" spans="1:43" outlineLevel="1" x14ac:dyDescent="0.2">
      <c r="A59" s="154">
        <v>10</v>
      </c>
      <c r="B59" s="155" t="s">
        <v>224</v>
      </c>
      <c r="C59" s="168" t="s">
        <v>225</v>
      </c>
      <c r="D59" s="156" t="s">
        <v>226</v>
      </c>
      <c r="E59" s="157">
        <v>0.18</v>
      </c>
      <c r="F59" s="158"/>
      <c r="G59" s="159">
        <f>ROUND(E59*F59,2)</f>
        <v>0</v>
      </c>
      <c r="H59" s="142"/>
      <c r="I59" s="142"/>
      <c r="J59" s="142"/>
      <c r="K59" s="142"/>
      <c r="L59" s="142"/>
      <c r="M59" s="142"/>
      <c r="N59" s="142"/>
      <c r="O59" s="142"/>
      <c r="P59" s="142" t="s">
        <v>162</v>
      </c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</row>
    <row r="60" spans="1:43" outlineLevel="1" x14ac:dyDescent="0.2">
      <c r="A60" s="145"/>
      <c r="B60" s="146"/>
      <c r="C60" s="173" t="s">
        <v>739</v>
      </c>
      <c r="D60" s="171"/>
      <c r="E60" s="172"/>
      <c r="F60" s="147"/>
      <c r="G60" s="147"/>
      <c r="H60" s="142"/>
      <c r="I60" s="142"/>
      <c r="J60" s="142"/>
      <c r="K60" s="142"/>
      <c r="L60" s="142"/>
      <c r="M60" s="142"/>
      <c r="N60" s="142"/>
      <c r="O60" s="142"/>
      <c r="P60" s="142" t="s">
        <v>164</v>
      </c>
      <c r="Q60" s="142">
        <v>0</v>
      </c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</row>
    <row r="61" spans="1:43" outlineLevel="1" x14ac:dyDescent="0.2">
      <c r="A61" s="145"/>
      <c r="B61" s="146"/>
      <c r="C61" s="173" t="s">
        <v>740</v>
      </c>
      <c r="D61" s="171"/>
      <c r="E61" s="172"/>
      <c r="F61" s="147"/>
      <c r="G61" s="147"/>
      <c r="H61" s="142"/>
      <c r="I61" s="142"/>
      <c r="J61" s="142"/>
      <c r="K61" s="142"/>
      <c r="L61" s="142"/>
      <c r="M61" s="142"/>
      <c r="N61" s="142"/>
      <c r="O61" s="142"/>
      <c r="P61" s="142" t="s">
        <v>164</v>
      </c>
      <c r="Q61" s="142">
        <v>0</v>
      </c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</row>
    <row r="62" spans="1:43" outlineLevel="1" x14ac:dyDescent="0.2">
      <c r="A62" s="145"/>
      <c r="B62" s="146"/>
      <c r="C62" s="173" t="s">
        <v>741</v>
      </c>
      <c r="D62" s="171"/>
      <c r="E62" s="172">
        <v>0.18</v>
      </c>
      <c r="F62" s="147"/>
      <c r="G62" s="147"/>
      <c r="H62" s="142"/>
      <c r="I62" s="142"/>
      <c r="J62" s="142"/>
      <c r="K62" s="142"/>
      <c r="L62" s="142"/>
      <c r="M62" s="142"/>
      <c r="N62" s="142"/>
      <c r="O62" s="142"/>
      <c r="P62" s="142" t="s">
        <v>164</v>
      </c>
      <c r="Q62" s="142">
        <v>0</v>
      </c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</row>
    <row r="63" spans="1:43" outlineLevel="1" x14ac:dyDescent="0.2">
      <c r="A63" s="160">
        <v>11</v>
      </c>
      <c r="B63" s="161" t="s">
        <v>742</v>
      </c>
      <c r="C63" s="167" t="s">
        <v>743</v>
      </c>
      <c r="D63" s="162" t="s">
        <v>226</v>
      </c>
      <c r="E63" s="163">
        <v>20.77</v>
      </c>
      <c r="F63" s="164"/>
      <c r="G63" s="165">
        <f>ROUND(E63*F63,2)</f>
        <v>0</v>
      </c>
      <c r="H63" s="142"/>
      <c r="I63" s="142"/>
      <c r="J63" s="142"/>
      <c r="K63" s="142"/>
      <c r="L63" s="142"/>
      <c r="M63" s="142"/>
      <c r="N63" s="142"/>
      <c r="O63" s="142"/>
      <c r="P63" s="142" t="s">
        <v>162</v>
      </c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</row>
    <row r="64" spans="1:43" x14ac:dyDescent="0.2">
      <c r="A64" s="148" t="s">
        <v>131</v>
      </c>
      <c r="B64" s="149" t="s">
        <v>81</v>
      </c>
      <c r="C64" s="166" t="s">
        <v>82</v>
      </c>
      <c r="D64" s="150"/>
      <c r="E64" s="151"/>
      <c r="F64" s="152"/>
      <c r="G64" s="153">
        <f>SUMIF(P65:P77,"&lt;&gt;NOR",G65:G77)</f>
        <v>0</v>
      </c>
      <c r="P64" t="s">
        <v>132</v>
      </c>
    </row>
    <row r="65" spans="1:43" outlineLevel="1" x14ac:dyDescent="0.2">
      <c r="A65" s="154">
        <v>12</v>
      </c>
      <c r="B65" s="155" t="s">
        <v>232</v>
      </c>
      <c r="C65" s="168" t="s">
        <v>233</v>
      </c>
      <c r="D65" s="156" t="s">
        <v>161</v>
      </c>
      <c r="E65" s="157">
        <v>68.25</v>
      </c>
      <c r="F65" s="158"/>
      <c r="G65" s="159">
        <f>ROUND(E65*F65,2)</f>
        <v>0</v>
      </c>
      <c r="H65" s="142"/>
      <c r="I65" s="142"/>
      <c r="J65" s="142"/>
      <c r="K65" s="142"/>
      <c r="L65" s="142"/>
      <c r="M65" s="142"/>
      <c r="N65" s="142"/>
      <c r="O65" s="142"/>
      <c r="P65" s="142" t="s">
        <v>234</v>
      </c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</row>
    <row r="66" spans="1:43" outlineLevel="1" x14ac:dyDescent="0.2">
      <c r="A66" s="145"/>
      <c r="B66" s="146"/>
      <c r="C66" s="173" t="s">
        <v>744</v>
      </c>
      <c r="D66" s="171"/>
      <c r="E66" s="172"/>
      <c r="F66" s="147"/>
      <c r="G66" s="147"/>
      <c r="H66" s="142"/>
      <c r="I66" s="142"/>
      <c r="J66" s="142"/>
      <c r="K66" s="142"/>
      <c r="L66" s="142"/>
      <c r="M66" s="142"/>
      <c r="N66" s="142"/>
      <c r="O66" s="142"/>
      <c r="P66" s="142" t="s">
        <v>164</v>
      </c>
      <c r="Q66" s="142">
        <v>0</v>
      </c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</row>
    <row r="67" spans="1:43" outlineLevel="1" x14ac:dyDescent="0.2">
      <c r="A67" s="145"/>
      <c r="B67" s="146"/>
      <c r="C67" s="173" t="s">
        <v>745</v>
      </c>
      <c r="D67" s="171"/>
      <c r="E67" s="172"/>
      <c r="F67" s="147"/>
      <c r="G67" s="147"/>
      <c r="H67" s="142"/>
      <c r="I67" s="142"/>
      <c r="J67" s="142"/>
      <c r="K67" s="142"/>
      <c r="L67" s="142"/>
      <c r="M67" s="142"/>
      <c r="N67" s="142"/>
      <c r="O67" s="142"/>
      <c r="P67" s="142" t="s">
        <v>164</v>
      </c>
      <c r="Q67" s="142">
        <v>0</v>
      </c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</row>
    <row r="68" spans="1:43" outlineLevel="1" x14ac:dyDescent="0.2">
      <c r="A68" s="145"/>
      <c r="B68" s="146"/>
      <c r="C68" s="173" t="s">
        <v>746</v>
      </c>
      <c r="D68" s="171"/>
      <c r="E68" s="172">
        <v>68.25</v>
      </c>
      <c r="F68" s="147"/>
      <c r="G68" s="147"/>
      <c r="H68" s="142"/>
      <c r="I68" s="142"/>
      <c r="J68" s="142"/>
      <c r="K68" s="142"/>
      <c r="L68" s="142"/>
      <c r="M68" s="142"/>
      <c r="N68" s="142"/>
      <c r="O68" s="142"/>
      <c r="P68" s="142" t="s">
        <v>164</v>
      </c>
      <c r="Q68" s="142">
        <v>0</v>
      </c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</row>
    <row r="69" spans="1:43" outlineLevel="1" x14ac:dyDescent="0.2">
      <c r="A69" s="154">
        <v>13</v>
      </c>
      <c r="B69" s="155" t="s">
        <v>240</v>
      </c>
      <c r="C69" s="168" t="s">
        <v>241</v>
      </c>
      <c r="D69" s="156" t="s">
        <v>161</v>
      </c>
      <c r="E69" s="157">
        <v>68.25</v>
      </c>
      <c r="F69" s="158"/>
      <c r="G69" s="159">
        <f>ROUND(E69*F69,2)</f>
        <v>0</v>
      </c>
      <c r="H69" s="142"/>
      <c r="I69" s="142"/>
      <c r="J69" s="142"/>
      <c r="K69" s="142"/>
      <c r="L69" s="142"/>
      <c r="M69" s="142"/>
      <c r="N69" s="142"/>
      <c r="O69" s="142"/>
      <c r="P69" s="142" t="s">
        <v>234</v>
      </c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</row>
    <row r="70" spans="1:43" outlineLevel="1" x14ac:dyDescent="0.2">
      <c r="A70" s="145"/>
      <c r="B70" s="146"/>
      <c r="C70" s="173" t="s">
        <v>744</v>
      </c>
      <c r="D70" s="171"/>
      <c r="E70" s="172"/>
      <c r="F70" s="147"/>
      <c r="G70" s="147"/>
      <c r="H70" s="142"/>
      <c r="I70" s="142"/>
      <c r="J70" s="142"/>
      <c r="K70" s="142"/>
      <c r="L70" s="142"/>
      <c r="M70" s="142"/>
      <c r="N70" s="142"/>
      <c r="O70" s="142"/>
      <c r="P70" s="142" t="s">
        <v>164</v>
      </c>
      <c r="Q70" s="142">
        <v>0</v>
      </c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</row>
    <row r="71" spans="1:43" outlineLevel="1" x14ac:dyDescent="0.2">
      <c r="A71" s="145"/>
      <c r="B71" s="146"/>
      <c r="C71" s="173" t="s">
        <v>745</v>
      </c>
      <c r="D71" s="171"/>
      <c r="E71" s="172"/>
      <c r="F71" s="147"/>
      <c r="G71" s="147"/>
      <c r="H71" s="142"/>
      <c r="I71" s="142"/>
      <c r="J71" s="142"/>
      <c r="K71" s="142"/>
      <c r="L71" s="142"/>
      <c r="M71" s="142"/>
      <c r="N71" s="142"/>
      <c r="O71" s="142"/>
      <c r="P71" s="142" t="s">
        <v>164</v>
      </c>
      <c r="Q71" s="142">
        <v>0</v>
      </c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</row>
    <row r="72" spans="1:43" outlineLevel="1" x14ac:dyDescent="0.2">
      <c r="A72" s="145"/>
      <c r="B72" s="146"/>
      <c r="C72" s="173" t="s">
        <v>746</v>
      </c>
      <c r="D72" s="171"/>
      <c r="E72" s="172">
        <v>68.25</v>
      </c>
      <c r="F72" s="147"/>
      <c r="G72" s="147"/>
      <c r="H72" s="142"/>
      <c r="I72" s="142"/>
      <c r="J72" s="142"/>
      <c r="K72" s="142"/>
      <c r="L72" s="142"/>
      <c r="M72" s="142"/>
      <c r="N72" s="142"/>
      <c r="O72" s="142"/>
      <c r="P72" s="142" t="s">
        <v>164</v>
      </c>
      <c r="Q72" s="142">
        <v>0</v>
      </c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</row>
    <row r="73" spans="1:43" outlineLevel="1" x14ac:dyDescent="0.2">
      <c r="A73" s="154">
        <v>14</v>
      </c>
      <c r="B73" s="155" t="s">
        <v>747</v>
      </c>
      <c r="C73" s="168" t="s">
        <v>748</v>
      </c>
      <c r="D73" s="156" t="s">
        <v>244</v>
      </c>
      <c r="E73" s="157">
        <v>42.06</v>
      </c>
      <c r="F73" s="158"/>
      <c r="G73" s="159">
        <f>ROUND(E73*F73,2)</f>
        <v>0</v>
      </c>
      <c r="H73" s="142"/>
      <c r="I73" s="142"/>
      <c r="J73" s="142"/>
      <c r="K73" s="142"/>
      <c r="L73" s="142"/>
      <c r="M73" s="142"/>
      <c r="N73" s="142"/>
      <c r="O73" s="142"/>
      <c r="P73" s="142" t="s">
        <v>234</v>
      </c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</row>
    <row r="74" spans="1:43" outlineLevel="1" x14ac:dyDescent="0.2">
      <c r="A74" s="145"/>
      <c r="B74" s="146"/>
      <c r="C74" s="173" t="s">
        <v>749</v>
      </c>
      <c r="D74" s="171"/>
      <c r="E74" s="172"/>
      <c r="F74" s="147"/>
      <c r="G74" s="147"/>
      <c r="H74" s="142"/>
      <c r="I74" s="142"/>
      <c r="J74" s="142"/>
      <c r="K74" s="142"/>
      <c r="L74" s="142"/>
      <c r="M74" s="142"/>
      <c r="N74" s="142"/>
      <c r="O74" s="142"/>
      <c r="P74" s="142" t="s">
        <v>164</v>
      </c>
      <c r="Q74" s="142">
        <v>0</v>
      </c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</row>
    <row r="75" spans="1:43" outlineLevel="1" x14ac:dyDescent="0.2">
      <c r="A75" s="145"/>
      <c r="B75" s="146"/>
      <c r="C75" s="173" t="s">
        <v>750</v>
      </c>
      <c r="D75" s="171"/>
      <c r="E75" s="172"/>
      <c r="F75" s="147"/>
      <c r="G75" s="147"/>
      <c r="H75" s="142"/>
      <c r="I75" s="142"/>
      <c r="J75" s="142"/>
      <c r="K75" s="142"/>
      <c r="L75" s="142"/>
      <c r="M75" s="142"/>
      <c r="N75" s="142"/>
      <c r="O75" s="142"/>
      <c r="P75" s="142" t="s">
        <v>164</v>
      </c>
      <c r="Q75" s="142">
        <v>0</v>
      </c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</row>
    <row r="76" spans="1:43" outlineLevel="1" x14ac:dyDescent="0.2">
      <c r="A76" s="145"/>
      <c r="B76" s="146"/>
      <c r="C76" s="173" t="s">
        <v>751</v>
      </c>
      <c r="D76" s="171"/>
      <c r="E76" s="172">
        <v>42.06</v>
      </c>
      <c r="F76" s="147"/>
      <c r="G76" s="147"/>
      <c r="H76" s="142"/>
      <c r="I76" s="142"/>
      <c r="J76" s="142"/>
      <c r="K76" s="142"/>
      <c r="L76" s="142"/>
      <c r="M76" s="142"/>
      <c r="N76" s="142"/>
      <c r="O76" s="142"/>
      <c r="P76" s="142" t="s">
        <v>164</v>
      </c>
      <c r="Q76" s="142">
        <v>0</v>
      </c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</row>
    <row r="77" spans="1:43" outlineLevel="1" x14ac:dyDescent="0.2">
      <c r="A77" s="160">
        <v>15</v>
      </c>
      <c r="B77" s="161" t="s">
        <v>250</v>
      </c>
      <c r="C77" s="167" t="s">
        <v>251</v>
      </c>
      <c r="D77" s="162" t="s">
        <v>226</v>
      </c>
      <c r="E77" s="163">
        <v>0.27</v>
      </c>
      <c r="F77" s="164"/>
      <c r="G77" s="165">
        <f>ROUND(E77*F77,2)</f>
        <v>0</v>
      </c>
      <c r="H77" s="142"/>
      <c r="I77" s="142"/>
      <c r="J77" s="142"/>
      <c r="K77" s="142"/>
      <c r="L77" s="142"/>
      <c r="M77" s="142"/>
      <c r="N77" s="142"/>
      <c r="O77" s="142"/>
      <c r="P77" s="142" t="s">
        <v>234</v>
      </c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</row>
    <row r="78" spans="1:43" x14ac:dyDescent="0.2">
      <c r="A78" s="148" t="s">
        <v>131</v>
      </c>
      <c r="B78" s="149" t="s">
        <v>83</v>
      </c>
      <c r="C78" s="166" t="s">
        <v>84</v>
      </c>
      <c r="D78" s="150"/>
      <c r="E78" s="151"/>
      <c r="F78" s="152"/>
      <c r="G78" s="153">
        <f>SUMIF(P79:P96,"&lt;&gt;NOR",G79:G96)</f>
        <v>0</v>
      </c>
      <c r="P78" t="s">
        <v>132</v>
      </c>
    </row>
    <row r="79" spans="1:43" outlineLevel="1" x14ac:dyDescent="0.2">
      <c r="A79" s="154">
        <v>16</v>
      </c>
      <c r="B79" s="155" t="s">
        <v>252</v>
      </c>
      <c r="C79" s="168" t="s">
        <v>253</v>
      </c>
      <c r="D79" s="156" t="s">
        <v>161</v>
      </c>
      <c r="E79" s="157">
        <v>51.43</v>
      </c>
      <c r="F79" s="158"/>
      <c r="G79" s="159">
        <f>ROUND(E79*F79,2)</f>
        <v>0</v>
      </c>
      <c r="H79" s="142"/>
      <c r="I79" s="142"/>
      <c r="J79" s="142"/>
      <c r="K79" s="142"/>
      <c r="L79" s="142"/>
      <c r="M79" s="142"/>
      <c r="N79" s="142"/>
      <c r="O79" s="142"/>
      <c r="P79" s="142" t="s">
        <v>234</v>
      </c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</row>
    <row r="80" spans="1:43" outlineLevel="1" x14ac:dyDescent="0.2">
      <c r="A80" s="145"/>
      <c r="B80" s="146"/>
      <c r="C80" s="173" t="s">
        <v>752</v>
      </c>
      <c r="D80" s="171"/>
      <c r="E80" s="172"/>
      <c r="F80" s="147"/>
      <c r="G80" s="147"/>
      <c r="H80" s="142"/>
      <c r="I80" s="142"/>
      <c r="J80" s="142"/>
      <c r="K80" s="142"/>
      <c r="L80" s="142"/>
      <c r="M80" s="142"/>
      <c r="N80" s="142"/>
      <c r="O80" s="142"/>
      <c r="P80" s="142" t="s">
        <v>164</v>
      </c>
      <c r="Q80" s="142">
        <v>0</v>
      </c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</row>
    <row r="81" spans="1:43" outlineLevel="1" x14ac:dyDescent="0.2">
      <c r="A81" s="145"/>
      <c r="B81" s="146"/>
      <c r="C81" s="173" t="s">
        <v>723</v>
      </c>
      <c r="D81" s="171"/>
      <c r="E81" s="172"/>
      <c r="F81" s="147"/>
      <c r="G81" s="147"/>
      <c r="H81" s="142"/>
      <c r="I81" s="142"/>
      <c r="J81" s="142"/>
      <c r="K81" s="142"/>
      <c r="L81" s="142"/>
      <c r="M81" s="142"/>
      <c r="N81" s="142"/>
      <c r="O81" s="142"/>
      <c r="P81" s="142" t="s">
        <v>164</v>
      </c>
      <c r="Q81" s="142">
        <v>0</v>
      </c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</row>
    <row r="82" spans="1:43" outlineLevel="1" x14ac:dyDescent="0.2">
      <c r="A82" s="145"/>
      <c r="B82" s="146"/>
      <c r="C82" s="173" t="s">
        <v>753</v>
      </c>
      <c r="D82" s="171"/>
      <c r="E82" s="172">
        <v>51.43</v>
      </c>
      <c r="F82" s="147"/>
      <c r="G82" s="147"/>
      <c r="H82" s="142"/>
      <c r="I82" s="142"/>
      <c r="J82" s="142"/>
      <c r="K82" s="142"/>
      <c r="L82" s="142"/>
      <c r="M82" s="142"/>
      <c r="N82" s="142"/>
      <c r="O82" s="142"/>
      <c r="P82" s="142" t="s">
        <v>164</v>
      </c>
      <c r="Q82" s="142">
        <v>0</v>
      </c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</row>
    <row r="83" spans="1:43" outlineLevel="1" x14ac:dyDescent="0.2">
      <c r="A83" s="154">
        <v>17</v>
      </c>
      <c r="B83" s="155" t="s">
        <v>258</v>
      </c>
      <c r="C83" s="168" t="s">
        <v>259</v>
      </c>
      <c r="D83" s="156" t="s">
        <v>161</v>
      </c>
      <c r="E83" s="157">
        <v>52.46</v>
      </c>
      <c r="F83" s="158"/>
      <c r="G83" s="159">
        <f>ROUND(E83*F83,2)</f>
        <v>0</v>
      </c>
      <c r="H83" s="142"/>
      <c r="I83" s="142"/>
      <c r="J83" s="142"/>
      <c r="K83" s="142"/>
      <c r="L83" s="142"/>
      <c r="M83" s="142"/>
      <c r="N83" s="142"/>
      <c r="O83" s="142"/>
      <c r="P83" s="142" t="s">
        <v>260</v>
      </c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</row>
    <row r="84" spans="1:43" outlineLevel="1" x14ac:dyDescent="0.2">
      <c r="A84" s="145"/>
      <c r="B84" s="146"/>
      <c r="C84" s="173" t="s">
        <v>752</v>
      </c>
      <c r="D84" s="171"/>
      <c r="E84" s="172"/>
      <c r="F84" s="147"/>
      <c r="G84" s="147"/>
      <c r="H84" s="142"/>
      <c r="I84" s="142"/>
      <c r="J84" s="142"/>
      <c r="K84" s="142"/>
      <c r="L84" s="142"/>
      <c r="M84" s="142"/>
      <c r="N84" s="142"/>
      <c r="O84" s="142"/>
      <c r="P84" s="142" t="s">
        <v>164</v>
      </c>
      <c r="Q84" s="142">
        <v>0</v>
      </c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</row>
    <row r="85" spans="1:43" outlineLevel="1" x14ac:dyDescent="0.2">
      <c r="A85" s="145"/>
      <c r="B85" s="146"/>
      <c r="C85" s="173" t="s">
        <v>723</v>
      </c>
      <c r="D85" s="171"/>
      <c r="E85" s="172"/>
      <c r="F85" s="147"/>
      <c r="G85" s="147"/>
      <c r="H85" s="142"/>
      <c r="I85" s="142"/>
      <c r="J85" s="142"/>
      <c r="K85" s="142"/>
      <c r="L85" s="142"/>
      <c r="M85" s="142"/>
      <c r="N85" s="142"/>
      <c r="O85" s="142"/>
      <c r="P85" s="142" t="s">
        <v>164</v>
      </c>
      <c r="Q85" s="142">
        <v>0</v>
      </c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</row>
    <row r="86" spans="1:43" outlineLevel="1" x14ac:dyDescent="0.2">
      <c r="A86" s="145"/>
      <c r="B86" s="146"/>
      <c r="C86" s="173" t="s">
        <v>754</v>
      </c>
      <c r="D86" s="171"/>
      <c r="E86" s="172"/>
      <c r="F86" s="147"/>
      <c r="G86" s="147"/>
      <c r="H86" s="142"/>
      <c r="I86" s="142"/>
      <c r="J86" s="142"/>
      <c r="K86" s="142"/>
      <c r="L86" s="142"/>
      <c r="M86" s="142"/>
      <c r="N86" s="142"/>
      <c r="O86" s="142"/>
      <c r="P86" s="142" t="s">
        <v>164</v>
      </c>
      <c r="Q86" s="142">
        <v>0</v>
      </c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</row>
    <row r="87" spans="1:43" outlineLevel="1" x14ac:dyDescent="0.2">
      <c r="A87" s="145"/>
      <c r="B87" s="146"/>
      <c r="C87" s="173" t="s">
        <v>755</v>
      </c>
      <c r="D87" s="171"/>
      <c r="E87" s="172">
        <v>52.46</v>
      </c>
      <c r="F87" s="147"/>
      <c r="G87" s="147"/>
      <c r="H87" s="142"/>
      <c r="I87" s="142"/>
      <c r="J87" s="142"/>
      <c r="K87" s="142"/>
      <c r="L87" s="142"/>
      <c r="M87" s="142"/>
      <c r="N87" s="142"/>
      <c r="O87" s="142"/>
      <c r="P87" s="142" t="s">
        <v>164</v>
      </c>
      <c r="Q87" s="142">
        <v>0</v>
      </c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</row>
    <row r="88" spans="1:43" outlineLevel="1" x14ac:dyDescent="0.2">
      <c r="A88" s="154">
        <v>18</v>
      </c>
      <c r="B88" s="155" t="s">
        <v>263</v>
      </c>
      <c r="C88" s="168" t="s">
        <v>264</v>
      </c>
      <c r="D88" s="156" t="s">
        <v>244</v>
      </c>
      <c r="E88" s="157">
        <v>42.06</v>
      </c>
      <c r="F88" s="158"/>
      <c r="G88" s="159">
        <f>ROUND(E88*F88,2)</f>
        <v>0</v>
      </c>
      <c r="H88" s="142"/>
      <c r="I88" s="142"/>
      <c r="J88" s="142"/>
      <c r="K88" s="142"/>
      <c r="L88" s="142"/>
      <c r="M88" s="142"/>
      <c r="N88" s="142"/>
      <c r="O88" s="142"/>
      <c r="P88" s="142" t="s">
        <v>234</v>
      </c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</row>
    <row r="89" spans="1:43" outlineLevel="1" x14ac:dyDescent="0.2">
      <c r="A89" s="145"/>
      <c r="B89" s="146"/>
      <c r="C89" s="173" t="s">
        <v>749</v>
      </c>
      <c r="D89" s="171"/>
      <c r="E89" s="172"/>
      <c r="F89" s="147"/>
      <c r="G89" s="147"/>
      <c r="H89" s="142"/>
      <c r="I89" s="142"/>
      <c r="J89" s="142"/>
      <c r="K89" s="142"/>
      <c r="L89" s="142"/>
      <c r="M89" s="142"/>
      <c r="N89" s="142"/>
      <c r="O89" s="142"/>
      <c r="P89" s="142" t="s">
        <v>164</v>
      </c>
      <c r="Q89" s="142">
        <v>0</v>
      </c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</row>
    <row r="90" spans="1:43" outlineLevel="1" x14ac:dyDescent="0.2">
      <c r="A90" s="145"/>
      <c r="B90" s="146"/>
      <c r="C90" s="173" t="s">
        <v>750</v>
      </c>
      <c r="D90" s="171"/>
      <c r="E90" s="172"/>
      <c r="F90" s="147"/>
      <c r="G90" s="147"/>
      <c r="H90" s="142"/>
      <c r="I90" s="142"/>
      <c r="J90" s="142"/>
      <c r="K90" s="142"/>
      <c r="L90" s="142"/>
      <c r="M90" s="142"/>
      <c r="N90" s="142"/>
      <c r="O90" s="142"/>
      <c r="P90" s="142" t="s">
        <v>164</v>
      </c>
      <c r="Q90" s="142">
        <v>0</v>
      </c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</row>
    <row r="91" spans="1:43" outlineLevel="1" x14ac:dyDescent="0.2">
      <c r="A91" s="145"/>
      <c r="B91" s="146"/>
      <c r="C91" s="173" t="s">
        <v>751</v>
      </c>
      <c r="D91" s="171"/>
      <c r="E91" s="172">
        <v>42.06</v>
      </c>
      <c r="F91" s="147"/>
      <c r="G91" s="147"/>
      <c r="H91" s="142"/>
      <c r="I91" s="142"/>
      <c r="J91" s="142"/>
      <c r="K91" s="142"/>
      <c r="L91" s="142"/>
      <c r="M91" s="142"/>
      <c r="N91" s="142"/>
      <c r="O91" s="142"/>
      <c r="P91" s="142" t="s">
        <v>164</v>
      </c>
      <c r="Q91" s="142">
        <v>0</v>
      </c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</row>
    <row r="92" spans="1:43" outlineLevel="1" x14ac:dyDescent="0.2">
      <c r="A92" s="154">
        <v>19</v>
      </c>
      <c r="B92" s="155" t="s">
        <v>270</v>
      </c>
      <c r="C92" s="168" t="s">
        <v>271</v>
      </c>
      <c r="D92" s="156" t="s">
        <v>161</v>
      </c>
      <c r="E92" s="157">
        <v>56.57</v>
      </c>
      <c r="F92" s="158"/>
      <c r="G92" s="159">
        <f>ROUND(E92*F92,2)</f>
        <v>0</v>
      </c>
      <c r="H92" s="142"/>
      <c r="I92" s="142"/>
      <c r="J92" s="142"/>
      <c r="K92" s="142"/>
      <c r="L92" s="142"/>
      <c r="M92" s="142"/>
      <c r="N92" s="142"/>
      <c r="O92" s="142"/>
      <c r="P92" s="142" t="s">
        <v>234</v>
      </c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</row>
    <row r="93" spans="1:43" outlineLevel="1" x14ac:dyDescent="0.2">
      <c r="A93" s="145"/>
      <c r="B93" s="146"/>
      <c r="C93" s="173" t="s">
        <v>756</v>
      </c>
      <c r="D93" s="171"/>
      <c r="E93" s="172"/>
      <c r="F93" s="147"/>
      <c r="G93" s="147"/>
      <c r="H93" s="142"/>
      <c r="I93" s="142"/>
      <c r="J93" s="142"/>
      <c r="K93" s="142"/>
      <c r="L93" s="142"/>
      <c r="M93" s="142"/>
      <c r="N93" s="142"/>
      <c r="O93" s="142"/>
      <c r="P93" s="142" t="s">
        <v>164</v>
      </c>
      <c r="Q93" s="142">
        <v>0</v>
      </c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</row>
    <row r="94" spans="1:43" outlineLevel="1" x14ac:dyDescent="0.2">
      <c r="A94" s="145"/>
      <c r="B94" s="146"/>
      <c r="C94" s="173" t="s">
        <v>757</v>
      </c>
      <c r="D94" s="171"/>
      <c r="E94" s="172"/>
      <c r="F94" s="147"/>
      <c r="G94" s="147"/>
      <c r="H94" s="142"/>
      <c r="I94" s="142"/>
      <c r="J94" s="142"/>
      <c r="K94" s="142"/>
      <c r="L94" s="142"/>
      <c r="M94" s="142"/>
      <c r="N94" s="142"/>
      <c r="O94" s="142"/>
      <c r="P94" s="142" t="s">
        <v>164</v>
      </c>
      <c r="Q94" s="142">
        <v>0</v>
      </c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</row>
    <row r="95" spans="1:43" outlineLevel="1" x14ac:dyDescent="0.2">
      <c r="A95" s="145"/>
      <c r="B95" s="146"/>
      <c r="C95" s="173" t="s">
        <v>758</v>
      </c>
      <c r="D95" s="171"/>
      <c r="E95" s="172">
        <v>56.57</v>
      </c>
      <c r="F95" s="147"/>
      <c r="G95" s="147"/>
      <c r="H95" s="142"/>
      <c r="I95" s="142"/>
      <c r="J95" s="142"/>
      <c r="K95" s="142"/>
      <c r="L95" s="142"/>
      <c r="M95" s="142"/>
      <c r="N95" s="142"/>
      <c r="O95" s="142"/>
      <c r="P95" s="142" t="s">
        <v>164</v>
      </c>
      <c r="Q95" s="142">
        <v>0</v>
      </c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</row>
    <row r="96" spans="1:43" outlineLevel="1" x14ac:dyDescent="0.2">
      <c r="A96" s="160">
        <v>20</v>
      </c>
      <c r="B96" s="161" t="s">
        <v>277</v>
      </c>
      <c r="C96" s="167" t="s">
        <v>278</v>
      </c>
      <c r="D96" s="162" t="s">
        <v>226</v>
      </c>
      <c r="E96" s="163">
        <v>0.04</v>
      </c>
      <c r="F96" s="164"/>
      <c r="G96" s="165">
        <f>ROUND(E96*F96,2)</f>
        <v>0</v>
      </c>
      <c r="H96" s="142"/>
      <c r="I96" s="142"/>
      <c r="J96" s="142"/>
      <c r="K96" s="142"/>
      <c r="L96" s="142"/>
      <c r="M96" s="142"/>
      <c r="N96" s="142"/>
      <c r="O96" s="142"/>
      <c r="P96" s="142" t="s">
        <v>234</v>
      </c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</row>
    <row r="97" spans="1:43" x14ac:dyDescent="0.2">
      <c r="A97" s="148" t="s">
        <v>131</v>
      </c>
      <c r="B97" s="149" t="s">
        <v>85</v>
      </c>
      <c r="C97" s="166" t="s">
        <v>86</v>
      </c>
      <c r="D97" s="150"/>
      <c r="E97" s="151"/>
      <c r="F97" s="152"/>
      <c r="G97" s="153">
        <f>SUMIF(P98:P135,"&lt;&gt;NOR",G98:G135)</f>
        <v>0</v>
      </c>
      <c r="P97" t="s">
        <v>132</v>
      </c>
    </row>
    <row r="98" spans="1:43" outlineLevel="1" x14ac:dyDescent="0.2">
      <c r="A98" s="154">
        <v>21</v>
      </c>
      <c r="B98" s="155" t="s">
        <v>279</v>
      </c>
      <c r="C98" s="168" t="s">
        <v>280</v>
      </c>
      <c r="D98" s="156" t="s">
        <v>281</v>
      </c>
      <c r="E98" s="157">
        <v>10</v>
      </c>
      <c r="F98" s="158"/>
      <c r="G98" s="159">
        <f>ROUND(E98*F98,2)</f>
        <v>0</v>
      </c>
      <c r="H98" s="142"/>
      <c r="I98" s="142"/>
      <c r="J98" s="142"/>
      <c r="K98" s="142"/>
      <c r="L98" s="142"/>
      <c r="M98" s="142"/>
      <c r="N98" s="142"/>
      <c r="O98" s="142"/>
      <c r="P98" s="142" t="s">
        <v>234</v>
      </c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</row>
    <row r="99" spans="1:43" outlineLevel="1" x14ac:dyDescent="0.2">
      <c r="A99" s="145"/>
      <c r="B99" s="146"/>
      <c r="C99" s="173" t="s">
        <v>759</v>
      </c>
      <c r="D99" s="171"/>
      <c r="E99" s="172"/>
      <c r="F99" s="147"/>
      <c r="G99" s="147"/>
      <c r="H99" s="142"/>
      <c r="I99" s="142"/>
      <c r="J99" s="142"/>
      <c r="K99" s="142"/>
      <c r="L99" s="142"/>
      <c r="M99" s="142"/>
      <c r="N99" s="142"/>
      <c r="O99" s="142"/>
      <c r="P99" s="142" t="s">
        <v>164</v>
      </c>
      <c r="Q99" s="142">
        <v>0</v>
      </c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</row>
    <row r="100" spans="1:43" outlineLevel="1" x14ac:dyDescent="0.2">
      <c r="A100" s="145"/>
      <c r="B100" s="146"/>
      <c r="C100" s="173" t="s">
        <v>760</v>
      </c>
      <c r="D100" s="171"/>
      <c r="E100" s="172"/>
      <c r="F100" s="147"/>
      <c r="G100" s="147"/>
      <c r="H100" s="142"/>
      <c r="I100" s="142"/>
      <c r="J100" s="142"/>
      <c r="K100" s="142"/>
      <c r="L100" s="142"/>
      <c r="M100" s="142"/>
      <c r="N100" s="142"/>
      <c r="O100" s="142"/>
      <c r="P100" s="142" t="s">
        <v>164</v>
      </c>
      <c r="Q100" s="142">
        <v>0</v>
      </c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</row>
    <row r="101" spans="1:43" outlineLevel="1" x14ac:dyDescent="0.2">
      <c r="A101" s="145"/>
      <c r="B101" s="146"/>
      <c r="C101" s="173" t="s">
        <v>604</v>
      </c>
      <c r="D101" s="171"/>
      <c r="E101" s="172">
        <v>10</v>
      </c>
      <c r="F101" s="147"/>
      <c r="G101" s="147"/>
      <c r="H101" s="142"/>
      <c r="I101" s="142"/>
      <c r="J101" s="142"/>
      <c r="K101" s="142"/>
      <c r="L101" s="142"/>
      <c r="M101" s="142"/>
      <c r="N101" s="142"/>
      <c r="O101" s="142"/>
      <c r="P101" s="142" t="s">
        <v>164</v>
      </c>
      <c r="Q101" s="142">
        <v>0</v>
      </c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</row>
    <row r="102" spans="1:43" outlineLevel="1" x14ac:dyDescent="0.2">
      <c r="A102" s="154">
        <v>22</v>
      </c>
      <c r="B102" s="155" t="s">
        <v>761</v>
      </c>
      <c r="C102" s="168" t="s">
        <v>762</v>
      </c>
      <c r="D102" s="156" t="s">
        <v>286</v>
      </c>
      <c r="E102" s="157">
        <v>9</v>
      </c>
      <c r="F102" s="158"/>
      <c r="G102" s="159">
        <f>ROUND(E102*F102,2)</f>
        <v>0</v>
      </c>
      <c r="H102" s="142"/>
      <c r="I102" s="142"/>
      <c r="J102" s="142"/>
      <c r="K102" s="142"/>
      <c r="L102" s="142"/>
      <c r="M102" s="142"/>
      <c r="N102" s="142"/>
      <c r="O102" s="142"/>
      <c r="P102" s="142" t="s">
        <v>234</v>
      </c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</row>
    <row r="103" spans="1:43" outlineLevel="1" x14ac:dyDescent="0.2">
      <c r="A103" s="145"/>
      <c r="B103" s="146"/>
      <c r="C103" s="173" t="s">
        <v>763</v>
      </c>
      <c r="D103" s="171"/>
      <c r="E103" s="172"/>
      <c r="F103" s="147"/>
      <c r="G103" s="147"/>
      <c r="H103" s="142"/>
      <c r="I103" s="142"/>
      <c r="J103" s="142"/>
      <c r="K103" s="142"/>
      <c r="L103" s="142"/>
      <c r="M103" s="142"/>
      <c r="N103" s="142"/>
      <c r="O103" s="142"/>
      <c r="P103" s="142" t="s">
        <v>164</v>
      </c>
      <c r="Q103" s="142">
        <v>0</v>
      </c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</row>
    <row r="104" spans="1:43" outlineLevel="1" x14ac:dyDescent="0.2">
      <c r="A104" s="145"/>
      <c r="B104" s="146"/>
      <c r="C104" s="173" t="s">
        <v>764</v>
      </c>
      <c r="D104" s="171"/>
      <c r="E104" s="172"/>
      <c r="F104" s="147"/>
      <c r="G104" s="147"/>
      <c r="H104" s="142"/>
      <c r="I104" s="142"/>
      <c r="J104" s="142"/>
      <c r="K104" s="142"/>
      <c r="L104" s="142"/>
      <c r="M104" s="142"/>
      <c r="N104" s="142"/>
      <c r="O104" s="142"/>
      <c r="P104" s="142" t="s">
        <v>164</v>
      </c>
      <c r="Q104" s="142">
        <v>0</v>
      </c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</row>
    <row r="105" spans="1:43" outlineLevel="1" x14ac:dyDescent="0.2">
      <c r="A105" s="145"/>
      <c r="B105" s="146"/>
      <c r="C105" s="173" t="s">
        <v>649</v>
      </c>
      <c r="D105" s="171"/>
      <c r="E105" s="172">
        <v>9</v>
      </c>
      <c r="F105" s="147"/>
      <c r="G105" s="147"/>
      <c r="H105" s="142"/>
      <c r="I105" s="142"/>
      <c r="J105" s="142"/>
      <c r="K105" s="142"/>
      <c r="L105" s="142"/>
      <c r="M105" s="142"/>
      <c r="N105" s="142"/>
      <c r="O105" s="142"/>
      <c r="P105" s="142" t="s">
        <v>164</v>
      </c>
      <c r="Q105" s="142">
        <v>0</v>
      </c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</row>
    <row r="106" spans="1:43" outlineLevel="1" x14ac:dyDescent="0.2">
      <c r="A106" s="154">
        <v>23</v>
      </c>
      <c r="B106" s="155" t="s">
        <v>282</v>
      </c>
      <c r="C106" s="168" t="s">
        <v>283</v>
      </c>
      <c r="D106" s="156" t="s">
        <v>244</v>
      </c>
      <c r="E106" s="157">
        <v>21</v>
      </c>
      <c r="F106" s="158"/>
      <c r="G106" s="159">
        <f>ROUND(E106*F106,2)</f>
        <v>0</v>
      </c>
      <c r="H106" s="142"/>
      <c r="I106" s="142"/>
      <c r="J106" s="142"/>
      <c r="K106" s="142"/>
      <c r="L106" s="142"/>
      <c r="M106" s="142"/>
      <c r="N106" s="142"/>
      <c r="O106" s="142"/>
      <c r="P106" s="142" t="s">
        <v>234</v>
      </c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</row>
    <row r="107" spans="1:43" outlineLevel="1" x14ac:dyDescent="0.2">
      <c r="A107" s="145"/>
      <c r="B107" s="146"/>
      <c r="C107" s="173" t="s">
        <v>765</v>
      </c>
      <c r="D107" s="171"/>
      <c r="E107" s="172"/>
      <c r="F107" s="147"/>
      <c r="G107" s="147"/>
      <c r="H107" s="142"/>
      <c r="I107" s="142"/>
      <c r="J107" s="142"/>
      <c r="K107" s="142"/>
      <c r="L107" s="142"/>
      <c r="M107" s="142"/>
      <c r="N107" s="142"/>
      <c r="O107" s="142"/>
      <c r="P107" s="142" t="s">
        <v>164</v>
      </c>
      <c r="Q107" s="142">
        <v>0</v>
      </c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</row>
    <row r="108" spans="1:43" outlineLevel="1" x14ac:dyDescent="0.2">
      <c r="A108" s="145"/>
      <c r="B108" s="146"/>
      <c r="C108" s="173" t="s">
        <v>766</v>
      </c>
      <c r="D108" s="171"/>
      <c r="E108" s="172"/>
      <c r="F108" s="147"/>
      <c r="G108" s="147"/>
      <c r="H108" s="142"/>
      <c r="I108" s="142"/>
      <c r="J108" s="142"/>
      <c r="K108" s="142"/>
      <c r="L108" s="142"/>
      <c r="M108" s="142"/>
      <c r="N108" s="142"/>
      <c r="O108" s="142"/>
      <c r="P108" s="142" t="s">
        <v>164</v>
      </c>
      <c r="Q108" s="142">
        <v>0</v>
      </c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</row>
    <row r="109" spans="1:43" outlineLevel="1" x14ac:dyDescent="0.2">
      <c r="A109" s="145"/>
      <c r="B109" s="146"/>
      <c r="C109" s="173" t="s">
        <v>661</v>
      </c>
      <c r="D109" s="171"/>
      <c r="E109" s="172">
        <v>21</v>
      </c>
      <c r="F109" s="147"/>
      <c r="G109" s="147"/>
      <c r="H109" s="142"/>
      <c r="I109" s="142"/>
      <c r="J109" s="142"/>
      <c r="K109" s="142"/>
      <c r="L109" s="142"/>
      <c r="M109" s="142"/>
      <c r="N109" s="142"/>
      <c r="O109" s="142"/>
      <c r="P109" s="142" t="s">
        <v>164</v>
      </c>
      <c r="Q109" s="142">
        <v>0</v>
      </c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</row>
    <row r="110" spans="1:43" outlineLevel="1" x14ac:dyDescent="0.2">
      <c r="A110" s="154">
        <v>24</v>
      </c>
      <c r="B110" s="155" t="s">
        <v>284</v>
      </c>
      <c r="C110" s="168" t="s">
        <v>285</v>
      </c>
      <c r="D110" s="156" t="s">
        <v>286</v>
      </c>
      <c r="E110" s="157">
        <v>6</v>
      </c>
      <c r="F110" s="158"/>
      <c r="G110" s="159">
        <f>ROUND(E110*F110,2)</f>
        <v>0</v>
      </c>
      <c r="H110" s="142"/>
      <c r="I110" s="142"/>
      <c r="J110" s="142"/>
      <c r="K110" s="142"/>
      <c r="L110" s="142"/>
      <c r="M110" s="142"/>
      <c r="N110" s="142"/>
      <c r="O110" s="142"/>
      <c r="P110" s="142" t="s">
        <v>234</v>
      </c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</row>
    <row r="111" spans="1:43" outlineLevel="1" x14ac:dyDescent="0.2">
      <c r="A111" s="145"/>
      <c r="B111" s="146"/>
      <c r="C111" s="173" t="s">
        <v>763</v>
      </c>
      <c r="D111" s="171"/>
      <c r="E111" s="172"/>
      <c r="F111" s="147"/>
      <c r="G111" s="147"/>
      <c r="H111" s="142"/>
      <c r="I111" s="142"/>
      <c r="J111" s="142"/>
      <c r="K111" s="142"/>
      <c r="L111" s="142"/>
      <c r="M111" s="142"/>
      <c r="N111" s="142"/>
      <c r="O111" s="142"/>
      <c r="P111" s="142" t="s">
        <v>164</v>
      </c>
      <c r="Q111" s="142">
        <v>0</v>
      </c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</row>
    <row r="112" spans="1:43" outlineLevel="1" x14ac:dyDescent="0.2">
      <c r="A112" s="145"/>
      <c r="B112" s="146"/>
      <c r="C112" s="173" t="s">
        <v>767</v>
      </c>
      <c r="D112" s="171"/>
      <c r="E112" s="172"/>
      <c r="F112" s="147"/>
      <c r="G112" s="147"/>
      <c r="H112" s="142"/>
      <c r="I112" s="142"/>
      <c r="J112" s="142"/>
      <c r="K112" s="142"/>
      <c r="L112" s="142"/>
      <c r="M112" s="142"/>
      <c r="N112" s="142"/>
      <c r="O112" s="142"/>
      <c r="P112" s="142" t="s">
        <v>164</v>
      </c>
      <c r="Q112" s="142">
        <v>0</v>
      </c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</row>
    <row r="113" spans="1:43" outlineLevel="1" x14ac:dyDescent="0.2">
      <c r="A113" s="145"/>
      <c r="B113" s="146"/>
      <c r="C113" s="173" t="s">
        <v>560</v>
      </c>
      <c r="D113" s="171"/>
      <c r="E113" s="172">
        <v>6</v>
      </c>
      <c r="F113" s="147"/>
      <c r="G113" s="147"/>
      <c r="H113" s="142"/>
      <c r="I113" s="142"/>
      <c r="J113" s="142"/>
      <c r="K113" s="142"/>
      <c r="L113" s="142"/>
      <c r="M113" s="142"/>
      <c r="N113" s="142"/>
      <c r="O113" s="142"/>
      <c r="P113" s="142" t="s">
        <v>164</v>
      </c>
      <c r="Q113" s="142">
        <v>0</v>
      </c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</row>
    <row r="114" spans="1:43" ht="22.5" outlineLevel="1" x14ac:dyDescent="0.2">
      <c r="A114" s="154">
        <v>25</v>
      </c>
      <c r="B114" s="155" t="s">
        <v>287</v>
      </c>
      <c r="C114" s="168" t="s">
        <v>768</v>
      </c>
      <c r="D114" s="156" t="s">
        <v>244</v>
      </c>
      <c r="E114" s="157">
        <v>6</v>
      </c>
      <c r="F114" s="158"/>
      <c r="G114" s="159">
        <f>ROUND(E114*F114,2)</f>
        <v>0</v>
      </c>
      <c r="H114" s="142"/>
      <c r="I114" s="142"/>
      <c r="J114" s="142"/>
      <c r="K114" s="142"/>
      <c r="L114" s="142"/>
      <c r="M114" s="142"/>
      <c r="N114" s="142"/>
      <c r="O114" s="142"/>
      <c r="P114" s="142" t="s">
        <v>234</v>
      </c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</row>
    <row r="115" spans="1:43" outlineLevel="1" x14ac:dyDescent="0.2">
      <c r="A115" s="145"/>
      <c r="B115" s="146"/>
      <c r="C115" s="173" t="s">
        <v>765</v>
      </c>
      <c r="D115" s="171"/>
      <c r="E115" s="172"/>
      <c r="F115" s="147"/>
      <c r="G115" s="147"/>
      <c r="H115" s="142"/>
      <c r="I115" s="142"/>
      <c r="J115" s="142"/>
      <c r="K115" s="142"/>
      <c r="L115" s="142"/>
      <c r="M115" s="142"/>
      <c r="N115" s="142"/>
      <c r="O115" s="142"/>
      <c r="P115" s="142" t="s">
        <v>164</v>
      </c>
      <c r="Q115" s="142">
        <v>0</v>
      </c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</row>
    <row r="116" spans="1:43" outlineLevel="1" x14ac:dyDescent="0.2">
      <c r="A116" s="145"/>
      <c r="B116" s="146"/>
      <c r="C116" s="173" t="s">
        <v>560</v>
      </c>
      <c r="D116" s="171"/>
      <c r="E116" s="172">
        <v>6</v>
      </c>
      <c r="F116" s="147"/>
      <c r="G116" s="147"/>
      <c r="H116" s="142"/>
      <c r="I116" s="142"/>
      <c r="J116" s="142"/>
      <c r="K116" s="142"/>
      <c r="L116" s="142"/>
      <c r="M116" s="142"/>
      <c r="N116" s="142"/>
      <c r="O116" s="142"/>
      <c r="P116" s="142" t="s">
        <v>164</v>
      </c>
      <c r="Q116" s="142">
        <v>0</v>
      </c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</row>
    <row r="117" spans="1:43" ht="22.5" outlineLevel="1" x14ac:dyDescent="0.2">
      <c r="A117" s="154">
        <v>26</v>
      </c>
      <c r="B117" s="155" t="s">
        <v>287</v>
      </c>
      <c r="C117" s="168" t="s">
        <v>769</v>
      </c>
      <c r="D117" s="156" t="s">
        <v>244</v>
      </c>
      <c r="E117" s="157">
        <v>12</v>
      </c>
      <c r="F117" s="158"/>
      <c r="G117" s="159">
        <f>ROUND(E117*F117,2)</f>
        <v>0</v>
      </c>
      <c r="H117" s="142"/>
      <c r="I117" s="142"/>
      <c r="J117" s="142"/>
      <c r="K117" s="142"/>
      <c r="L117" s="142"/>
      <c r="M117" s="142"/>
      <c r="N117" s="142"/>
      <c r="O117" s="142"/>
      <c r="P117" s="142" t="s">
        <v>290</v>
      </c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</row>
    <row r="118" spans="1:43" outlineLevel="1" x14ac:dyDescent="0.2">
      <c r="A118" s="145"/>
      <c r="B118" s="146"/>
      <c r="C118" s="173" t="s">
        <v>765</v>
      </c>
      <c r="D118" s="171"/>
      <c r="E118" s="172"/>
      <c r="F118" s="147"/>
      <c r="G118" s="147"/>
      <c r="H118" s="142"/>
      <c r="I118" s="142"/>
      <c r="J118" s="142"/>
      <c r="K118" s="142"/>
      <c r="L118" s="142"/>
      <c r="M118" s="142"/>
      <c r="N118" s="142"/>
      <c r="O118" s="142"/>
      <c r="P118" s="142" t="s">
        <v>164</v>
      </c>
      <c r="Q118" s="142">
        <v>0</v>
      </c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</row>
    <row r="119" spans="1:43" outlineLevel="1" x14ac:dyDescent="0.2">
      <c r="A119" s="145"/>
      <c r="B119" s="146"/>
      <c r="C119" s="173" t="s">
        <v>770</v>
      </c>
      <c r="D119" s="171"/>
      <c r="E119" s="172"/>
      <c r="F119" s="147"/>
      <c r="G119" s="147"/>
      <c r="H119" s="142"/>
      <c r="I119" s="142"/>
      <c r="J119" s="142"/>
      <c r="K119" s="142"/>
      <c r="L119" s="142"/>
      <c r="M119" s="142"/>
      <c r="N119" s="142"/>
      <c r="O119" s="142"/>
      <c r="P119" s="142" t="s">
        <v>164</v>
      </c>
      <c r="Q119" s="142">
        <v>0</v>
      </c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</row>
    <row r="120" spans="1:43" outlineLevel="1" x14ac:dyDescent="0.2">
      <c r="A120" s="145"/>
      <c r="B120" s="146"/>
      <c r="C120" s="173" t="s">
        <v>651</v>
      </c>
      <c r="D120" s="171"/>
      <c r="E120" s="172">
        <v>12</v>
      </c>
      <c r="F120" s="147"/>
      <c r="G120" s="147"/>
      <c r="H120" s="142"/>
      <c r="I120" s="142"/>
      <c r="J120" s="142"/>
      <c r="K120" s="142"/>
      <c r="L120" s="142"/>
      <c r="M120" s="142"/>
      <c r="N120" s="142"/>
      <c r="O120" s="142"/>
      <c r="P120" s="142" t="s">
        <v>164</v>
      </c>
      <c r="Q120" s="142">
        <v>0</v>
      </c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</row>
    <row r="121" spans="1:43" ht="22.5" outlineLevel="1" x14ac:dyDescent="0.2">
      <c r="A121" s="154">
        <v>27</v>
      </c>
      <c r="B121" s="155" t="s">
        <v>287</v>
      </c>
      <c r="C121" s="168" t="s">
        <v>771</v>
      </c>
      <c r="D121" s="156" t="s">
        <v>244</v>
      </c>
      <c r="E121" s="157">
        <v>1</v>
      </c>
      <c r="F121" s="158"/>
      <c r="G121" s="159">
        <f>ROUND(E121*F121,2)</f>
        <v>0</v>
      </c>
      <c r="H121" s="142"/>
      <c r="I121" s="142"/>
      <c r="J121" s="142"/>
      <c r="K121" s="142"/>
      <c r="L121" s="142"/>
      <c r="M121" s="142"/>
      <c r="N121" s="142"/>
      <c r="O121" s="142"/>
      <c r="P121" s="142" t="s">
        <v>290</v>
      </c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</row>
    <row r="122" spans="1:43" outlineLevel="1" x14ac:dyDescent="0.2">
      <c r="A122" s="145"/>
      <c r="B122" s="146"/>
      <c r="C122" s="173" t="s">
        <v>772</v>
      </c>
      <c r="D122" s="171"/>
      <c r="E122" s="172"/>
      <c r="F122" s="147"/>
      <c r="G122" s="147"/>
      <c r="H122" s="142"/>
      <c r="I122" s="142"/>
      <c r="J122" s="142"/>
      <c r="K122" s="142"/>
      <c r="L122" s="142"/>
      <c r="M122" s="142"/>
      <c r="N122" s="142"/>
      <c r="O122" s="142"/>
      <c r="P122" s="142" t="s">
        <v>164</v>
      </c>
      <c r="Q122" s="142">
        <v>0</v>
      </c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</row>
    <row r="123" spans="1:43" outlineLevel="1" x14ac:dyDescent="0.2">
      <c r="A123" s="145"/>
      <c r="B123" s="146"/>
      <c r="C123" s="173" t="s">
        <v>48</v>
      </c>
      <c r="D123" s="171"/>
      <c r="E123" s="172">
        <v>1</v>
      </c>
      <c r="F123" s="147"/>
      <c r="G123" s="147"/>
      <c r="H123" s="142"/>
      <c r="I123" s="142"/>
      <c r="J123" s="142"/>
      <c r="K123" s="142"/>
      <c r="L123" s="142"/>
      <c r="M123" s="142"/>
      <c r="N123" s="142"/>
      <c r="O123" s="142"/>
      <c r="P123" s="142" t="s">
        <v>164</v>
      </c>
      <c r="Q123" s="142">
        <v>0</v>
      </c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</row>
    <row r="124" spans="1:43" ht="22.5" outlineLevel="1" x14ac:dyDescent="0.2">
      <c r="A124" s="154">
        <v>28</v>
      </c>
      <c r="B124" s="155" t="s">
        <v>287</v>
      </c>
      <c r="C124" s="168" t="s">
        <v>773</v>
      </c>
      <c r="D124" s="156" t="s">
        <v>244</v>
      </c>
      <c r="E124" s="157">
        <v>18</v>
      </c>
      <c r="F124" s="158"/>
      <c r="G124" s="159">
        <f>ROUND(E124*F124,2)</f>
        <v>0</v>
      </c>
      <c r="H124" s="142"/>
      <c r="I124" s="142"/>
      <c r="J124" s="142"/>
      <c r="K124" s="142"/>
      <c r="L124" s="142"/>
      <c r="M124" s="142"/>
      <c r="N124" s="142"/>
      <c r="O124" s="142"/>
      <c r="P124" s="142" t="s">
        <v>290</v>
      </c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</row>
    <row r="125" spans="1:43" outlineLevel="1" x14ac:dyDescent="0.2">
      <c r="A125" s="145"/>
      <c r="B125" s="146"/>
      <c r="C125" s="173" t="s">
        <v>774</v>
      </c>
      <c r="D125" s="171"/>
      <c r="E125" s="172"/>
      <c r="F125" s="147"/>
      <c r="G125" s="147"/>
      <c r="H125" s="142"/>
      <c r="I125" s="142"/>
      <c r="J125" s="142"/>
      <c r="K125" s="142"/>
      <c r="L125" s="142"/>
      <c r="M125" s="142"/>
      <c r="N125" s="142"/>
      <c r="O125" s="142"/>
      <c r="P125" s="142" t="s">
        <v>164</v>
      </c>
      <c r="Q125" s="142">
        <v>0</v>
      </c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</row>
    <row r="126" spans="1:43" outlineLevel="1" x14ac:dyDescent="0.2">
      <c r="A126" s="145"/>
      <c r="B126" s="146"/>
      <c r="C126" s="173" t="s">
        <v>775</v>
      </c>
      <c r="D126" s="171"/>
      <c r="E126" s="172"/>
      <c r="F126" s="147"/>
      <c r="G126" s="147"/>
      <c r="H126" s="142"/>
      <c r="I126" s="142"/>
      <c r="J126" s="142"/>
      <c r="K126" s="142"/>
      <c r="L126" s="142"/>
      <c r="M126" s="142"/>
      <c r="N126" s="142"/>
      <c r="O126" s="142"/>
      <c r="P126" s="142" t="s">
        <v>164</v>
      </c>
      <c r="Q126" s="142">
        <v>0</v>
      </c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</row>
    <row r="127" spans="1:43" outlineLevel="1" x14ac:dyDescent="0.2">
      <c r="A127" s="145"/>
      <c r="B127" s="146"/>
      <c r="C127" s="173" t="s">
        <v>620</v>
      </c>
      <c r="D127" s="171"/>
      <c r="E127" s="172">
        <v>18</v>
      </c>
      <c r="F127" s="147"/>
      <c r="G127" s="147"/>
      <c r="H127" s="142"/>
      <c r="I127" s="142"/>
      <c r="J127" s="142"/>
      <c r="K127" s="142"/>
      <c r="L127" s="142"/>
      <c r="M127" s="142"/>
      <c r="N127" s="142"/>
      <c r="O127" s="142"/>
      <c r="P127" s="142" t="s">
        <v>164</v>
      </c>
      <c r="Q127" s="142">
        <v>0</v>
      </c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</row>
    <row r="128" spans="1:43" outlineLevel="1" x14ac:dyDescent="0.2">
      <c r="A128" s="160">
        <v>29</v>
      </c>
      <c r="B128" s="161" t="s">
        <v>295</v>
      </c>
      <c r="C128" s="167" t="s">
        <v>296</v>
      </c>
      <c r="D128" s="162" t="s">
        <v>286</v>
      </c>
      <c r="E128" s="163">
        <v>18</v>
      </c>
      <c r="F128" s="164"/>
      <c r="G128" s="165">
        <f>ROUND(E128*F128,2)</f>
        <v>0</v>
      </c>
      <c r="H128" s="142"/>
      <c r="I128" s="142"/>
      <c r="J128" s="142"/>
      <c r="K128" s="142"/>
      <c r="L128" s="142"/>
      <c r="M128" s="142"/>
      <c r="N128" s="142"/>
      <c r="O128" s="142"/>
      <c r="P128" s="142" t="s">
        <v>260</v>
      </c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</row>
    <row r="129" spans="1:43" outlineLevel="1" x14ac:dyDescent="0.2">
      <c r="A129" s="160">
        <v>30</v>
      </c>
      <c r="B129" s="161" t="s">
        <v>291</v>
      </c>
      <c r="C129" s="167" t="s">
        <v>292</v>
      </c>
      <c r="D129" s="162" t="s">
        <v>286</v>
      </c>
      <c r="E129" s="163">
        <v>18</v>
      </c>
      <c r="F129" s="164"/>
      <c r="G129" s="165">
        <f>ROUND(E129*F129,2)</f>
        <v>0</v>
      </c>
      <c r="H129" s="142"/>
      <c r="I129" s="142"/>
      <c r="J129" s="142"/>
      <c r="K129" s="142"/>
      <c r="L129" s="142"/>
      <c r="M129" s="142"/>
      <c r="N129" s="142"/>
      <c r="O129" s="142"/>
      <c r="P129" s="142" t="s">
        <v>234</v>
      </c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</row>
    <row r="130" spans="1:43" ht="22.5" outlineLevel="1" x14ac:dyDescent="0.2">
      <c r="A130" s="160">
        <v>31</v>
      </c>
      <c r="B130" s="161" t="s">
        <v>776</v>
      </c>
      <c r="C130" s="167" t="s">
        <v>777</v>
      </c>
      <c r="D130" s="162" t="s">
        <v>286</v>
      </c>
      <c r="E130" s="163">
        <v>6</v>
      </c>
      <c r="F130" s="164"/>
      <c r="G130" s="165">
        <f>ROUND(E130*F130,2)</f>
        <v>0</v>
      </c>
      <c r="H130" s="142"/>
      <c r="I130" s="142"/>
      <c r="J130" s="142"/>
      <c r="K130" s="142"/>
      <c r="L130" s="142"/>
      <c r="M130" s="142"/>
      <c r="N130" s="142"/>
      <c r="O130" s="142"/>
      <c r="P130" s="142" t="s">
        <v>234</v>
      </c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</row>
    <row r="131" spans="1:43" outlineLevel="1" x14ac:dyDescent="0.2">
      <c r="A131" s="154">
        <v>32</v>
      </c>
      <c r="B131" s="155" t="s">
        <v>297</v>
      </c>
      <c r="C131" s="168" t="s">
        <v>298</v>
      </c>
      <c r="D131" s="156" t="s">
        <v>244</v>
      </c>
      <c r="E131" s="157">
        <v>37</v>
      </c>
      <c r="F131" s="158"/>
      <c r="G131" s="159">
        <f>ROUND(E131*F131,2)</f>
        <v>0</v>
      </c>
      <c r="H131" s="142"/>
      <c r="I131" s="142"/>
      <c r="J131" s="142"/>
      <c r="K131" s="142"/>
      <c r="L131" s="142"/>
      <c r="M131" s="142"/>
      <c r="N131" s="142"/>
      <c r="O131" s="142"/>
      <c r="P131" s="142" t="s">
        <v>234</v>
      </c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</row>
    <row r="132" spans="1:43" outlineLevel="1" x14ac:dyDescent="0.2">
      <c r="A132" s="145"/>
      <c r="B132" s="146"/>
      <c r="C132" s="173" t="s">
        <v>778</v>
      </c>
      <c r="D132" s="171"/>
      <c r="E132" s="172"/>
      <c r="F132" s="147"/>
      <c r="G132" s="147"/>
      <c r="H132" s="142"/>
      <c r="I132" s="142"/>
      <c r="J132" s="142"/>
      <c r="K132" s="142"/>
      <c r="L132" s="142"/>
      <c r="M132" s="142"/>
      <c r="N132" s="142"/>
      <c r="O132" s="142"/>
      <c r="P132" s="142" t="s">
        <v>164</v>
      </c>
      <c r="Q132" s="142">
        <v>0</v>
      </c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</row>
    <row r="133" spans="1:43" outlineLevel="1" x14ac:dyDescent="0.2">
      <c r="A133" s="145"/>
      <c r="B133" s="146"/>
      <c r="C133" s="173" t="s">
        <v>766</v>
      </c>
      <c r="D133" s="171"/>
      <c r="E133" s="172"/>
      <c r="F133" s="147"/>
      <c r="G133" s="147"/>
      <c r="H133" s="142"/>
      <c r="I133" s="142"/>
      <c r="J133" s="142"/>
      <c r="K133" s="142"/>
      <c r="L133" s="142"/>
      <c r="M133" s="142"/>
      <c r="N133" s="142"/>
      <c r="O133" s="142"/>
      <c r="P133" s="142" t="s">
        <v>164</v>
      </c>
      <c r="Q133" s="142">
        <v>0</v>
      </c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</row>
    <row r="134" spans="1:43" outlineLevel="1" x14ac:dyDescent="0.2">
      <c r="A134" s="145"/>
      <c r="B134" s="146"/>
      <c r="C134" s="173" t="s">
        <v>779</v>
      </c>
      <c r="D134" s="171"/>
      <c r="E134" s="172">
        <v>37</v>
      </c>
      <c r="F134" s="147"/>
      <c r="G134" s="147"/>
      <c r="H134" s="142"/>
      <c r="I134" s="142"/>
      <c r="J134" s="142"/>
      <c r="K134" s="142"/>
      <c r="L134" s="142"/>
      <c r="M134" s="142"/>
      <c r="N134" s="142"/>
      <c r="O134" s="142"/>
      <c r="P134" s="142" t="s">
        <v>164</v>
      </c>
      <c r="Q134" s="142">
        <v>0</v>
      </c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</row>
    <row r="135" spans="1:43" outlineLevel="1" x14ac:dyDescent="0.2">
      <c r="A135" s="160">
        <v>33</v>
      </c>
      <c r="B135" s="161" t="s">
        <v>299</v>
      </c>
      <c r="C135" s="167" t="s">
        <v>300</v>
      </c>
      <c r="D135" s="162" t="s">
        <v>226</v>
      </c>
      <c r="E135" s="163">
        <v>0.36</v>
      </c>
      <c r="F135" s="164"/>
      <c r="G135" s="165">
        <f>ROUND(E135*F135,2)</f>
        <v>0</v>
      </c>
      <c r="H135" s="142"/>
      <c r="I135" s="142"/>
      <c r="J135" s="142"/>
      <c r="K135" s="142"/>
      <c r="L135" s="142"/>
      <c r="M135" s="142"/>
      <c r="N135" s="142"/>
      <c r="O135" s="142"/>
      <c r="P135" s="142" t="s">
        <v>234</v>
      </c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</row>
    <row r="136" spans="1:43" x14ac:dyDescent="0.2">
      <c r="A136" s="148" t="s">
        <v>131</v>
      </c>
      <c r="B136" s="149" t="s">
        <v>87</v>
      </c>
      <c r="C136" s="166" t="s">
        <v>88</v>
      </c>
      <c r="D136" s="150"/>
      <c r="E136" s="151"/>
      <c r="F136" s="152"/>
      <c r="G136" s="153">
        <f>SUMIF(P137:P178,"&lt;&gt;NOR",G137:G178)</f>
        <v>0</v>
      </c>
      <c r="P136" t="s">
        <v>132</v>
      </c>
    </row>
    <row r="137" spans="1:43" outlineLevel="1" x14ac:dyDescent="0.2">
      <c r="A137" s="154">
        <v>34</v>
      </c>
      <c r="B137" s="155" t="s">
        <v>301</v>
      </c>
      <c r="C137" s="168" t="s">
        <v>302</v>
      </c>
      <c r="D137" s="156" t="s">
        <v>244</v>
      </c>
      <c r="E137" s="157">
        <v>32</v>
      </c>
      <c r="F137" s="158"/>
      <c r="G137" s="159">
        <f>ROUND(E137*F137,2)</f>
        <v>0</v>
      </c>
      <c r="H137" s="142"/>
      <c r="I137" s="142"/>
      <c r="J137" s="142"/>
      <c r="K137" s="142"/>
      <c r="L137" s="142"/>
      <c r="M137" s="142"/>
      <c r="N137" s="142"/>
      <c r="O137" s="142"/>
      <c r="P137" s="142" t="s">
        <v>234</v>
      </c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</row>
    <row r="138" spans="1:43" outlineLevel="1" x14ac:dyDescent="0.2">
      <c r="A138" s="145"/>
      <c r="B138" s="146"/>
      <c r="C138" s="173" t="s">
        <v>780</v>
      </c>
      <c r="D138" s="171"/>
      <c r="E138" s="172"/>
      <c r="F138" s="147"/>
      <c r="G138" s="147"/>
      <c r="H138" s="142"/>
      <c r="I138" s="142"/>
      <c r="J138" s="142"/>
      <c r="K138" s="142"/>
      <c r="L138" s="142"/>
      <c r="M138" s="142"/>
      <c r="N138" s="142"/>
      <c r="O138" s="142"/>
      <c r="P138" s="142" t="s">
        <v>164</v>
      </c>
      <c r="Q138" s="142">
        <v>0</v>
      </c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</row>
    <row r="139" spans="1:43" outlineLevel="1" x14ac:dyDescent="0.2">
      <c r="A139" s="145"/>
      <c r="B139" s="146"/>
      <c r="C139" s="173" t="s">
        <v>781</v>
      </c>
      <c r="D139" s="171"/>
      <c r="E139" s="172"/>
      <c r="F139" s="147"/>
      <c r="G139" s="147"/>
      <c r="H139" s="142"/>
      <c r="I139" s="142"/>
      <c r="J139" s="142"/>
      <c r="K139" s="142"/>
      <c r="L139" s="142"/>
      <c r="M139" s="142"/>
      <c r="N139" s="142"/>
      <c r="O139" s="142"/>
      <c r="P139" s="142" t="s">
        <v>164</v>
      </c>
      <c r="Q139" s="142">
        <v>0</v>
      </c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</row>
    <row r="140" spans="1:43" outlineLevel="1" x14ac:dyDescent="0.2">
      <c r="A140" s="145"/>
      <c r="B140" s="146"/>
      <c r="C140" s="173" t="s">
        <v>782</v>
      </c>
      <c r="D140" s="171"/>
      <c r="E140" s="172">
        <v>32</v>
      </c>
      <c r="F140" s="147"/>
      <c r="G140" s="147"/>
      <c r="H140" s="142"/>
      <c r="I140" s="142"/>
      <c r="J140" s="142"/>
      <c r="K140" s="142"/>
      <c r="L140" s="142"/>
      <c r="M140" s="142"/>
      <c r="N140" s="142"/>
      <c r="O140" s="142"/>
      <c r="P140" s="142" t="s">
        <v>164</v>
      </c>
      <c r="Q140" s="142">
        <v>0</v>
      </c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</row>
    <row r="141" spans="1:43" outlineLevel="1" x14ac:dyDescent="0.2">
      <c r="A141" s="154">
        <v>35</v>
      </c>
      <c r="B141" s="155" t="s">
        <v>303</v>
      </c>
      <c r="C141" s="168" t="s">
        <v>304</v>
      </c>
      <c r="D141" s="156" t="s">
        <v>244</v>
      </c>
      <c r="E141" s="157">
        <v>32</v>
      </c>
      <c r="F141" s="158"/>
      <c r="G141" s="159">
        <f>ROUND(E141*F141,2)</f>
        <v>0</v>
      </c>
      <c r="H141" s="142"/>
      <c r="I141" s="142"/>
      <c r="J141" s="142"/>
      <c r="K141" s="142"/>
      <c r="L141" s="142"/>
      <c r="M141" s="142"/>
      <c r="N141" s="142"/>
      <c r="O141" s="142"/>
      <c r="P141" s="142" t="s">
        <v>234</v>
      </c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</row>
    <row r="142" spans="1:43" outlineLevel="1" x14ac:dyDescent="0.2">
      <c r="A142" s="145"/>
      <c r="B142" s="146"/>
      <c r="C142" s="173" t="s">
        <v>780</v>
      </c>
      <c r="D142" s="171"/>
      <c r="E142" s="172"/>
      <c r="F142" s="147"/>
      <c r="G142" s="147"/>
      <c r="H142" s="142"/>
      <c r="I142" s="142"/>
      <c r="J142" s="142"/>
      <c r="K142" s="142"/>
      <c r="L142" s="142"/>
      <c r="M142" s="142"/>
      <c r="N142" s="142"/>
      <c r="O142" s="142"/>
      <c r="P142" s="142" t="s">
        <v>164</v>
      </c>
      <c r="Q142" s="142">
        <v>0</v>
      </c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</row>
    <row r="143" spans="1:43" outlineLevel="1" x14ac:dyDescent="0.2">
      <c r="A143" s="145"/>
      <c r="B143" s="146"/>
      <c r="C143" s="173" t="s">
        <v>783</v>
      </c>
      <c r="D143" s="171"/>
      <c r="E143" s="172"/>
      <c r="F143" s="147"/>
      <c r="G143" s="147"/>
      <c r="H143" s="142"/>
      <c r="I143" s="142"/>
      <c r="J143" s="142"/>
      <c r="K143" s="142"/>
      <c r="L143" s="142"/>
      <c r="M143" s="142"/>
      <c r="N143" s="142"/>
      <c r="O143" s="142"/>
      <c r="P143" s="142" t="s">
        <v>164</v>
      </c>
      <c r="Q143" s="142">
        <v>0</v>
      </c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</row>
    <row r="144" spans="1:43" outlineLevel="1" x14ac:dyDescent="0.2">
      <c r="A144" s="145"/>
      <c r="B144" s="146"/>
      <c r="C144" s="173" t="s">
        <v>782</v>
      </c>
      <c r="D144" s="171"/>
      <c r="E144" s="172">
        <v>32</v>
      </c>
      <c r="F144" s="147"/>
      <c r="G144" s="147"/>
      <c r="H144" s="142"/>
      <c r="I144" s="142"/>
      <c r="J144" s="142"/>
      <c r="K144" s="142"/>
      <c r="L144" s="142"/>
      <c r="M144" s="142"/>
      <c r="N144" s="142"/>
      <c r="O144" s="142"/>
      <c r="P144" s="142" t="s">
        <v>164</v>
      </c>
      <c r="Q144" s="142">
        <v>0</v>
      </c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</row>
    <row r="145" spans="1:43" outlineLevel="1" x14ac:dyDescent="0.2">
      <c r="A145" s="154">
        <v>36</v>
      </c>
      <c r="B145" s="155" t="s">
        <v>305</v>
      </c>
      <c r="C145" s="168" t="s">
        <v>306</v>
      </c>
      <c r="D145" s="156" t="s">
        <v>244</v>
      </c>
      <c r="E145" s="157">
        <v>50</v>
      </c>
      <c r="F145" s="158"/>
      <c r="G145" s="159">
        <f>ROUND(E145*F145,2)</f>
        <v>0</v>
      </c>
      <c r="H145" s="142"/>
      <c r="I145" s="142"/>
      <c r="J145" s="142"/>
      <c r="K145" s="142"/>
      <c r="L145" s="142"/>
      <c r="M145" s="142"/>
      <c r="N145" s="142"/>
      <c r="O145" s="142"/>
      <c r="P145" s="142" t="s">
        <v>234</v>
      </c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</row>
    <row r="146" spans="1:43" outlineLevel="1" x14ac:dyDescent="0.2">
      <c r="A146" s="145"/>
      <c r="B146" s="146"/>
      <c r="C146" s="173" t="s">
        <v>784</v>
      </c>
      <c r="D146" s="171"/>
      <c r="E146" s="172"/>
      <c r="F146" s="147"/>
      <c r="G146" s="147"/>
      <c r="H146" s="142"/>
      <c r="I146" s="142"/>
      <c r="J146" s="142"/>
      <c r="K146" s="142"/>
      <c r="L146" s="142"/>
      <c r="M146" s="142"/>
      <c r="N146" s="142"/>
      <c r="O146" s="142"/>
      <c r="P146" s="142" t="s">
        <v>164</v>
      </c>
      <c r="Q146" s="142">
        <v>0</v>
      </c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</row>
    <row r="147" spans="1:43" outlineLevel="1" x14ac:dyDescent="0.2">
      <c r="A147" s="145"/>
      <c r="B147" s="146"/>
      <c r="C147" s="173" t="s">
        <v>760</v>
      </c>
      <c r="D147" s="171"/>
      <c r="E147" s="172"/>
      <c r="F147" s="147"/>
      <c r="G147" s="147"/>
      <c r="H147" s="142"/>
      <c r="I147" s="142"/>
      <c r="J147" s="142"/>
      <c r="K147" s="142"/>
      <c r="L147" s="142"/>
      <c r="M147" s="142"/>
      <c r="N147" s="142"/>
      <c r="O147" s="142"/>
      <c r="P147" s="142" t="s">
        <v>164</v>
      </c>
      <c r="Q147" s="142">
        <v>0</v>
      </c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</row>
    <row r="148" spans="1:43" outlineLevel="1" x14ac:dyDescent="0.2">
      <c r="A148" s="145"/>
      <c r="B148" s="146"/>
      <c r="C148" s="173" t="s">
        <v>785</v>
      </c>
      <c r="D148" s="171"/>
      <c r="E148" s="172">
        <v>50</v>
      </c>
      <c r="F148" s="147"/>
      <c r="G148" s="147"/>
      <c r="H148" s="142"/>
      <c r="I148" s="142"/>
      <c r="J148" s="142"/>
      <c r="K148" s="142"/>
      <c r="L148" s="142"/>
      <c r="M148" s="142"/>
      <c r="N148" s="142"/>
      <c r="O148" s="142"/>
      <c r="P148" s="142" t="s">
        <v>164</v>
      </c>
      <c r="Q148" s="142">
        <v>0</v>
      </c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</row>
    <row r="149" spans="1:43" outlineLevel="1" x14ac:dyDescent="0.2">
      <c r="A149" s="154">
        <v>37</v>
      </c>
      <c r="B149" s="155" t="s">
        <v>786</v>
      </c>
      <c r="C149" s="168" t="s">
        <v>787</v>
      </c>
      <c r="D149" s="156" t="s">
        <v>244</v>
      </c>
      <c r="E149" s="157">
        <v>30</v>
      </c>
      <c r="F149" s="158"/>
      <c r="G149" s="159">
        <f>ROUND(E149*F149,2)</f>
        <v>0</v>
      </c>
      <c r="H149" s="142"/>
      <c r="I149" s="142"/>
      <c r="J149" s="142"/>
      <c r="K149" s="142"/>
      <c r="L149" s="142"/>
      <c r="M149" s="142"/>
      <c r="N149" s="142"/>
      <c r="O149" s="142"/>
      <c r="P149" s="142" t="s">
        <v>234</v>
      </c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</row>
    <row r="150" spans="1:43" outlineLevel="1" x14ac:dyDescent="0.2">
      <c r="A150" s="145"/>
      <c r="B150" s="146"/>
      <c r="C150" s="173" t="s">
        <v>788</v>
      </c>
      <c r="D150" s="171"/>
      <c r="E150" s="172"/>
      <c r="F150" s="147"/>
      <c r="G150" s="147"/>
      <c r="H150" s="142"/>
      <c r="I150" s="142"/>
      <c r="J150" s="142"/>
      <c r="K150" s="142"/>
      <c r="L150" s="142"/>
      <c r="M150" s="142"/>
      <c r="N150" s="142"/>
      <c r="O150" s="142"/>
      <c r="P150" s="142" t="s">
        <v>164</v>
      </c>
      <c r="Q150" s="142">
        <v>0</v>
      </c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</row>
    <row r="151" spans="1:43" outlineLevel="1" x14ac:dyDescent="0.2">
      <c r="A151" s="145"/>
      <c r="B151" s="146"/>
      <c r="C151" s="173" t="s">
        <v>789</v>
      </c>
      <c r="D151" s="171"/>
      <c r="E151" s="172">
        <v>30</v>
      </c>
      <c r="F151" s="147"/>
      <c r="G151" s="147"/>
      <c r="H151" s="142"/>
      <c r="I151" s="142"/>
      <c r="J151" s="142"/>
      <c r="K151" s="142"/>
      <c r="L151" s="142"/>
      <c r="M151" s="142"/>
      <c r="N151" s="142"/>
      <c r="O151" s="142"/>
      <c r="P151" s="142" t="s">
        <v>164</v>
      </c>
      <c r="Q151" s="142">
        <v>0</v>
      </c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</row>
    <row r="152" spans="1:43" outlineLevel="1" x14ac:dyDescent="0.2">
      <c r="A152" s="154">
        <v>38</v>
      </c>
      <c r="B152" s="155" t="s">
        <v>307</v>
      </c>
      <c r="C152" s="168" t="s">
        <v>308</v>
      </c>
      <c r="D152" s="156" t="s">
        <v>244</v>
      </c>
      <c r="E152" s="157">
        <v>24</v>
      </c>
      <c r="F152" s="158"/>
      <c r="G152" s="159">
        <f>ROUND(E152*F152,2)</f>
        <v>0</v>
      </c>
      <c r="H152" s="142"/>
      <c r="I152" s="142"/>
      <c r="J152" s="142"/>
      <c r="K152" s="142"/>
      <c r="L152" s="142"/>
      <c r="M152" s="142"/>
      <c r="N152" s="142"/>
      <c r="O152" s="142"/>
      <c r="P152" s="142" t="s">
        <v>234</v>
      </c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</row>
    <row r="153" spans="1:43" outlineLevel="1" x14ac:dyDescent="0.2">
      <c r="A153" s="145"/>
      <c r="B153" s="146"/>
      <c r="C153" s="173" t="s">
        <v>781</v>
      </c>
      <c r="D153" s="171"/>
      <c r="E153" s="172"/>
      <c r="F153" s="147"/>
      <c r="G153" s="147"/>
      <c r="H153" s="142"/>
      <c r="I153" s="142"/>
      <c r="J153" s="142"/>
      <c r="K153" s="142"/>
      <c r="L153" s="142"/>
      <c r="M153" s="142"/>
      <c r="N153" s="142"/>
      <c r="O153" s="142"/>
      <c r="P153" s="142" t="s">
        <v>164</v>
      </c>
      <c r="Q153" s="142">
        <v>0</v>
      </c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</row>
    <row r="154" spans="1:43" outlineLevel="1" x14ac:dyDescent="0.2">
      <c r="A154" s="145"/>
      <c r="B154" s="146"/>
      <c r="C154" s="173" t="s">
        <v>632</v>
      </c>
      <c r="D154" s="171"/>
      <c r="E154" s="172">
        <v>24</v>
      </c>
      <c r="F154" s="147"/>
      <c r="G154" s="147"/>
      <c r="H154" s="142"/>
      <c r="I154" s="142"/>
      <c r="J154" s="142"/>
      <c r="K154" s="142"/>
      <c r="L154" s="142"/>
      <c r="M154" s="142"/>
      <c r="N154" s="142"/>
      <c r="O154" s="142"/>
      <c r="P154" s="142" t="s">
        <v>164</v>
      </c>
      <c r="Q154" s="142">
        <v>0</v>
      </c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</row>
    <row r="155" spans="1:43" outlineLevel="1" x14ac:dyDescent="0.2">
      <c r="A155" s="154">
        <v>39</v>
      </c>
      <c r="B155" s="155" t="s">
        <v>307</v>
      </c>
      <c r="C155" s="168" t="s">
        <v>308</v>
      </c>
      <c r="D155" s="156" t="s">
        <v>244</v>
      </c>
      <c r="E155" s="157">
        <v>32</v>
      </c>
      <c r="F155" s="158"/>
      <c r="G155" s="159">
        <f>ROUND(E155*F155,2)</f>
        <v>0</v>
      </c>
      <c r="H155" s="142"/>
      <c r="I155" s="142"/>
      <c r="J155" s="142"/>
      <c r="K155" s="142"/>
      <c r="L155" s="142"/>
      <c r="M155" s="142"/>
      <c r="N155" s="142"/>
      <c r="O155" s="142"/>
      <c r="P155" s="142" t="s">
        <v>234</v>
      </c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</row>
    <row r="156" spans="1:43" outlineLevel="1" x14ac:dyDescent="0.2">
      <c r="A156" s="145"/>
      <c r="B156" s="146"/>
      <c r="C156" s="173" t="s">
        <v>790</v>
      </c>
      <c r="D156" s="171"/>
      <c r="E156" s="172"/>
      <c r="F156" s="147"/>
      <c r="G156" s="147"/>
      <c r="H156" s="142"/>
      <c r="I156" s="142"/>
      <c r="J156" s="142"/>
      <c r="K156" s="142"/>
      <c r="L156" s="142"/>
      <c r="M156" s="142"/>
      <c r="N156" s="142"/>
      <c r="O156" s="142"/>
      <c r="P156" s="142" t="s">
        <v>164</v>
      </c>
      <c r="Q156" s="142">
        <v>0</v>
      </c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  <c r="AQ156" s="142"/>
    </row>
    <row r="157" spans="1:43" outlineLevel="1" x14ac:dyDescent="0.2">
      <c r="A157" s="145"/>
      <c r="B157" s="146"/>
      <c r="C157" s="173" t="s">
        <v>760</v>
      </c>
      <c r="D157" s="171"/>
      <c r="E157" s="172"/>
      <c r="F157" s="147"/>
      <c r="G157" s="147"/>
      <c r="H157" s="142"/>
      <c r="I157" s="142"/>
      <c r="J157" s="142"/>
      <c r="K157" s="142"/>
      <c r="L157" s="142"/>
      <c r="M157" s="142"/>
      <c r="N157" s="142"/>
      <c r="O157" s="142"/>
      <c r="P157" s="142" t="s">
        <v>164</v>
      </c>
      <c r="Q157" s="142">
        <v>0</v>
      </c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</row>
    <row r="158" spans="1:43" outlineLevel="1" x14ac:dyDescent="0.2">
      <c r="A158" s="145"/>
      <c r="B158" s="146"/>
      <c r="C158" s="173" t="s">
        <v>782</v>
      </c>
      <c r="D158" s="171"/>
      <c r="E158" s="172">
        <v>32</v>
      </c>
      <c r="F158" s="147"/>
      <c r="G158" s="147"/>
      <c r="H158" s="142"/>
      <c r="I158" s="142"/>
      <c r="J158" s="142"/>
      <c r="K158" s="142"/>
      <c r="L158" s="142"/>
      <c r="M158" s="142"/>
      <c r="N158" s="142"/>
      <c r="O158" s="142"/>
      <c r="P158" s="142" t="s">
        <v>164</v>
      </c>
      <c r="Q158" s="142">
        <v>0</v>
      </c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</row>
    <row r="159" spans="1:43" outlineLevel="1" x14ac:dyDescent="0.2">
      <c r="A159" s="154">
        <v>40</v>
      </c>
      <c r="B159" s="155" t="s">
        <v>791</v>
      </c>
      <c r="C159" s="168" t="s">
        <v>792</v>
      </c>
      <c r="D159" s="156" t="s">
        <v>244</v>
      </c>
      <c r="E159" s="157">
        <v>56</v>
      </c>
      <c r="F159" s="158"/>
      <c r="G159" s="159">
        <f>ROUND(E159*F159,2)</f>
        <v>0</v>
      </c>
      <c r="H159" s="142"/>
      <c r="I159" s="142"/>
      <c r="J159" s="142"/>
      <c r="K159" s="142"/>
      <c r="L159" s="142"/>
      <c r="M159" s="142"/>
      <c r="N159" s="142"/>
      <c r="O159" s="142"/>
      <c r="P159" s="142" t="s">
        <v>234</v>
      </c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</row>
    <row r="160" spans="1:43" outlineLevel="1" x14ac:dyDescent="0.2">
      <c r="A160" s="145"/>
      <c r="B160" s="146"/>
      <c r="C160" s="173" t="s">
        <v>793</v>
      </c>
      <c r="D160" s="171"/>
      <c r="E160" s="172"/>
      <c r="F160" s="147"/>
      <c r="G160" s="147"/>
      <c r="H160" s="142"/>
      <c r="I160" s="142"/>
      <c r="J160" s="142"/>
      <c r="K160" s="142"/>
      <c r="L160" s="142"/>
      <c r="M160" s="142"/>
      <c r="N160" s="142"/>
      <c r="O160" s="142"/>
      <c r="P160" s="142" t="s">
        <v>164</v>
      </c>
      <c r="Q160" s="142">
        <v>0</v>
      </c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</row>
    <row r="161" spans="1:43" outlineLevel="1" x14ac:dyDescent="0.2">
      <c r="A161" s="145"/>
      <c r="B161" s="146"/>
      <c r="C161" s="173" t="s">
        <v>794</v>
      </c>
      <c r="D161" s="171"/>
      <c r="E161" s="172">
        <v>56</v>
      </c>
      <c r="F161" s="147"/>
      <c r="G161" s="147"/>
      <c r="H161" s="142"/>
      <c r="I161" s="142"/>
      <c r="J161" s="142"/>
      <c r="K161" s="142"/>
      <c r="L161" s="142"/>
      <c r="M161" s="142"/>
      <c r="N161" s="142"/>
      <c r="O161" s="142"/>
      <c r="P161" s="142" t="s">
        <v>164</v>
      </c>
      <c r="Q161" s="142">
        <v>0</v>
      </c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</row>
    <row r="162" spans="1:43" outlineLevel="1" x14ac:dyDescent="0.2">
      <c r="A162" s="160">
        <v>41</v>
      </c>
      <c r="B162" s="161" t="s">
        <v>309</v>
      </c>
      <c r="C162" s="167" t="s">
        <v>310</v>
      </c>
      <c r="D162" s="162" t="s">
        <v>286</v>
      </c>
      <c r="E162" s="163">
        <v>42</v>
      </c>
      <c r="F162" s="164"/>
      <c r="G162" s="165">
        <f>ROUND(E162*F162,2)</f>
        <v>0</v>
      </c>
      <c r="H162" s="142"/>
      <c r="I162" s="142"/>
      <c r="J162" s="142"/>
      <c r="K162" s="142"/>
      <c r="L162" s="142"/>
      <c r="M162" s="142"/>
      <c r="N162" s="142"/>
      <c r="O162" s="142"/>
      <c r="P162" s="142" t="s">
        <v>234</v>
      </c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</row>
    <row r="163" spans="1:43" outlineLevel="1" x14ac:dyDescent="0.2">
      <c r="A163" s="154">
        <v>42</v>
      </c>
      <c r="B163" s="155" t="s">
        <v>313</v>
      </c>
      <c r="C163" s="168" t="s">
        <v>795</v>
      </c>
      <c r="D163" s="156" t="s">
        <v>286</v>
      </c>
      <c r="E163" s="157">
        <v>4</v>
      </c>
      <c r="F163" s="158"/>
      <c r="G163" s="159">
        <f>ROUND(E163*F163,2)</f>
        <v>0</v>
      </c>
      <c r="H163" s="142"/>
      <c r="I163" s="142"/>
      <c r="J163" s="142"/>
      <c r="K163" s="142"/>
      <c r="L163" s="142"/>
      <c r="M163" s="142"/>
      <c r="N163" s="142"/>
      <c r="O163" s="142"/>
      <c r="P163" s="142" t="s">
        <v>260</v>
      </c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</row>
    <row r="164" spans="1:43" outlineLevel="1" x14ac:dyDescent="0.2">
      <c r="A164" s="145"/>
      <c r="B164" s="146"/>
      <c r="C164" s="173" t="s">
        <v>796</v>
      </c>
      <c r="D164" s="171"/>
      <c r="E164" s="172"/>
      <c r="F164" s="147"/>
      <c r="G164" s="147"/>
      <c r="H164" s="142"/>
      <c r="I164" s="142"/>
      <c r="J164" s="142"/>
      <c r="K164" s="142"/>
      <c r="L164" s="142"/>
      <c r="M164" s="142"/>
      <c r="N164" s="142"/>
      <c r="O164" s="142"/>
      <c r="P164" s="142" t="s">
        <v>164</v>
      </c>
      <c r="Q164" s="142">
        <v>0</v>
      </c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</row>
    <row r="165" spans="1:43" outlineLevel="1" x14ac:dyDescent="0.2">
      <c r="A165" s="145"/>
      <c r="B165" s="146"/>
      <c r="C165" s="173" t="s">
        <v>797</v>
      </c>
      <c r="D165" s="171"/>
      <c r="E165" s="172"/>
      <c r="F165" s="147"/>
      <c r="G165" s="147"/>
      <c r="H165" s="142"/>
      <c r="I165" s="142"/>
      <c r="J165" s="142"/>
      <c r="K165" s="142"/>
      <c r="L165" s="142"/>
      <c r="M165" s="142"/>
      <c r="N165" s="142"/>
      <c r="O165" s="142"/>
      <c r="P165" s="142" t="s">
        <v>164</v>
      </c>
      <c r="Q165" s="142">
        <v>0</v>
      </c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</row>
    <row r="166" spans="1:43" outlineLevel="1" x14ac:dyDescent="0.2">
      <c r="A166" s="145"/>
      <c r="B166" s="146"/>
      <c r="C166" s="173" t="s">
        <v>413</v>
      </c>
      <c r="D166" s="171"/>
      <c r="E166" s="172">
        <v>4</v>
      </c>
      <c r="F166" s="147"/>
      <c r="G166" s="147"/>
      <c r="H166" s="142"/>
      <c r="I166" s="142"/>
      <c r="J166" s="142"/>
      <c r="K166" s="142"/>
      <c r="L166" s="142"/>
      <c r="M166" s="142"/>
      <c r="N166" s="142"/>
      <c r="O166" s="142"/>
      <c r="P166" s="142" t="s">
        <v>164</v>
      </c>
      <c r="Q166" s="142">
        <v>0</v>
      </c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</row>
    <row r="167" spans="1:43" outlineLevel="1" x14ac:dyDescent="0.2">
      <c r="A167" s="154">
        <v>43</v>
      </c>
      <c r="B167" s="155" t="s">
        <v>315</v>
      </c>
      <c r="C167" s="168" t="s">
        <v>316</v>
      </c>
      <c r="D167" s="156" t="s">
        <v>244</v>
      </c>
      <c r="E167" s="157">
        <v>112</v>
      </c>
      <c r="F167" s="158"/>
      <c r="G167" s="159">
        <f>ROUND(E167*F167,2)</f>
        <v>0</v>
      </c>
      <c r="H167" s="142"/>
      <c r="I167" s="142"/>
      <c r="J167" s="142"/>
      <c r="K167" s="142"/>
      <c r="L167" s="142"/>
      <c r="M167" s="142"/>
      <c r="N167" s="142"/>
      <c r="O167" s="142"/>
      <c r="P167" s="142" t="s">
        <v>234</v>
      </c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</row>
    <row r="168" spans="1:43" outlineLevel="1" x14ac:dyDescent="0.2">
      <c r="A168" s="145"/>
      <c r="B168" s="146"/>
      <c r="C168" s="173" t="s">
        <v>798</v>
      </c>
      <c r="D168" s="171"/>
      <c r="E168" s="172"/>
      <c r="F168" s="147"/>
      <c r="G168" s="147"/>
      <c r="H168" s="142"/>
      <c r="I168" s="142"/>
      <c r="J168" s="142"/>
      <c r="K168" s="142"/>
      <c r="L168" s="142"/>
      <c r="M168" s="142"/>
      <c r="N168" s="142"/>
      <c r="O168" s="142"/>
      <c r="P168" s="142" t="s">
        <v>164</v>
      </c>
      <c r="Q168" s="142">
        <v>0</v>
      </c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</row>
    <row r="169" spans="1:43" outlineLevel="1" x14ac:dyDescent="0.2">
      <c r="A169" s="145"/>
      <c r="B169" s="146"/>
      <c r="C169" s="173" t="s">
        <v>799</v>
      </c>
      <c r="D169" s="171"/>
      <c r="E169" s="172"/>
      <c r="F169" s="147"/>
      <c r="G169" s="147"/>
      <c r="H169" s="142"/>
      <c r="I169" s="142"/>
      <c r="J169" s="142"/>
      <c r="K169" s="142"/>
      <c r="L169" s="142"/>
      <c r="M169" s="142"/>
      <c r="N169" s="142"/>
      <c r="O169" s="142"/>
      <c r="P169" s="142" t="s">
        <v>164</v>
      </c>
      <c r="Q169" s="142">
        <v>0</v>
      </c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</row>
    <row r="170" spans="1:43" outlineLevel="1" x14ac:dyDescent="0.2">
      <c r="A170" s="145"/>
      <c r="B170" s="146"/>
      <c r="C170" s="173" t="s">
        <v>800</v>
      </c>
      <c r="D170" s="171"/>
      <c r="E170" s="172">
        <v>112</v>
      </c>
      <c r="F170" s="147"/>
      <c r="G170" s="147"/>
      <c r="H170" s="142"/>
      <c r="I170" s="142"/>
      <c r="J170" s="142"/>
      <c r="K170" s="142"/>
      <c r="L170" s="142"/>
      <c r="M170" s="142"/>
      <c r="N170" s="142"/>
      <c r="O170" s="142"/>
      <c r="P170" s="142" t="s">
        <v>164</v>
      </c>
      <c r="Q170" s="142">
        <v>0</v>
      </c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</row>
    <row r="171" spans="1:43" outlineLevel="1" x14ac:dyDescent="0.2">
      <c r="A171" s="154">
        <v>44</v>
      </c>
      <c r="B171" s="155" t="s">
        <v>317</v>
      </c>
      <c r="C171" s="168" t="s">
        <v>318</v>
      </c>
      <c r="D171" s="156" t="s">
        <v>244</v>
      </c>
      <c r="E171" s="157">
        <v>112</v>
      </c>
      <c r="F171" s="158"/>
      <c r="G171" s="159">
        <f>ROUND(E171*F171,2)</f>
        <v>0</v>
      </c>
      <c r="H171" s="142"/>
      <c r="I171" s="142"/>
      <c r="J171" s="142"/>
      <c r="K171" s="142"/>
      <c r="L171" s="142"/>
      <c r="M171" s="142"/>
      <c r="N171" s="142"/>
      <c r="O171" s="142"/>
      <c r="P171" s="142" t="s">
        <v>234</v>
      </c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  <c r="AQ171" s="142"/>
    </row>
    <row r="172" spans="1:43" outlineLevel="1" x14ac:dyDescent="0.2">
      <c r="A172" s="145"/>
      <c r="B172" s="146"/>
      <c r="C172" s="173" t="s">
        <v>798</v>
      </c>
      <c r="D172" s="171"/>
      <c r="E172" s="172"/>
      <c r="F172" s="147"/>
      <c r="G172" s="147"/>
      <c r="H172" s="142"/>
      <c r="I172" s="142"/>
      <c r="J172" s="142"/>
      <c r="K172" s="142"/>
      <c r="L172" s="142"/>
      <c r="M172" s="142"/>
      <c r="N172" s="142"/>
      <c r="O172" s="142"/>
      <c r="P172" s="142" t="s">
        <v>164</v>
      </c>
      <c r="Q172" s="142">
        <v>0</v>
      </c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</row>
    <row r="173" spans="1:43" outlineLevel="1" x14ac:dyDescent="0.2">
      <c r="A173" s="145"/>
      <c r="B173" s="146"/>
      <c r="C173" s="173" t="s">
        <v>799</v>
      </c>
      <c r="D173" s="171"/>
      <c r="E173" s="172"/>
      <c r="F173" s="147"/>
      <c r="G173" s="147"/>
      <c r="H173" s="142"/>
      <c r="I173" s="142"/>
      <c r="J173" s="142"/>
      <c r="K173" s="142"/>
      <c r="L173" s="142"/>
      <c r="M173" s="142"/>
      <c r="N173" s="142"/>
      <c r="O173" s="142"/>
      <c r="P173" s="142" t="s">
        <v>164</v>
      </c>
      <c r="Q173" s="142">
        <v>0</v>
      </c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  <c r="AQ173" s="142"/>
    </row>
    <row r="174" spans="1:43" outlineLevel="1" x14ac:dyDescent="0.2">
      <c r="A174" s="145"/>
      <c r="B174" s="146"/>
      <c r="C174" s="173" t="s">
        <v>800</v>
      </c>
      <c r="D174" s="171"/>
      <c r="E174" s="172">
        <v>112</v>
      </c>
      <c r="F174" s="147"/>
      <c r="G174" s="147"/>
      <c r="H174" s="142"/>
      <c r="I174" s="142"/>
      <c r="J174" s="142"/>
      <c r="K174" s="142"/>
      <c r="L174" s="142"/>
      <c r="M174" s="142"/>
      <c r="N174" s="142"/>
      <c r="O174" s="142"/>
      <c r="P174" s="142" t="s">
        <v>164</v>
      </c>
      <c r="Q174" s="142">
        <v>0</v>
      </c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2"/>
    </row>
    <row r="175" spans="1:43" outlineLevel="1" x14ac:dyDescent="0.2">
      <c r="A175" s="154">
        <v>45</v>
      </c>
      <c r="B175" s="155" t="s">
        <v>311</v>
      </c>
      <c r="C175" s="168" t="s">
        <v>312</v>
      </c>
      <c r="D175" s="156" t="s">
        <v>286</v>
      </c>
      <c r="E175" s="157">
        <v>11</v>
      </c>
      <c r="F175" s="158"/>
      <c r="G175" s="159">
        <f>ROUND(E175*F175,2)</f>
        <v>0</v>
      </c>
      <c r="H175" s="142"/>
      <c r="I175" s="142"/>
      <c r="J175" s="142"/>
      <c r="K175" s="142"/>
      <c r="L175" s="142"/>
      <c r="M175" s="142"/>
      <c r="N175" s="142"/>
      <c r="O175" s="142"/>
      <c r="P175" s="142" t="s">
        <v>234</v>
      </c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  <c r="AQ175" s="142"/>
    </row>
    <row r="176" spans="1:43" outlineLevel="1" x14ac:dyDescent="0.2">
      <c r="A176" s="145"/>
      <c r="B176" s="146"/>
      <c r="C176" s="173" t="s">
        <v>801</v>
      </c>
      <c r="D176" s="171"/>
      <c r="E176" s="172"/>
      <c r="F176" s="147"/>
      <c r="G176" s="147"/>
      <c r="H176" s="142"/>
      <c r="I176" s="142"/>
      <c r="J176" s="142"/>
      <c r="K176" s="142"/>
      <c r="L176" s="142"/>
      <c r="M176" s="142"/>
      <c r="N176" s="142"/>
      <c r="O176" s="142"/>
      <c r="P176" s="142" t="s">
        <v>164</v>
      </c>
      <c r="Q176" s="142">
        <v>0</v>
      </c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  <c r="AQ176" s="142"/>
    </row>
    <row r="177" spans="1:43" outlineLevel="1" x14ac:dyDescent="0.2">
      <c r="A177" s="145"/>
      <c r="B177" s="146"/>
      <c r="C177" s="173" t="s">
        <v>650</v>
      </c>
      <c r="D177" s="171"/>
      <c r="E177" s="172">
        <v>11</v>
      </c>
      <c r="F177" s="147"/>
      <c r="G177" s="147"/>
      <c r="H177" s="142"/>
      <c r="I177" s="142"/>
      <c r="J177" s="142"/>
      <c r="K177" s="142"/>
      <c r="L177" s="142"/>
      <c r="M177" s="142"/>
      <c r="N177" s="142"/>
      <c r="O177" s="142"/>
      <c r="P177" s="142" t="s">
        <v>164</v>
      </c>
      <c r="Q177" s="142">
        <v>0</v>
      </c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</row>
    <row r="178" spans="1:43" outlineLevel="1" x14ac:dyDescent="0.2">
      <c r="A178" s="160">
        <v>46</v>
      </c>
      <c r="B178" s="161" t="s">
        <v>319</v>
      </c>
      <c r="C178" s="167" t="s">
        <v>320</v>
      </c>
      <c r="D178" s="162" t="s">
        <v>226</v>
      </c>
      <c r="E178" s="163">
        <v>0.66</v>
      </c>
      <c r="F178" s="164"/>
      <c r="G178" s="165">
        <f>ROUND(E178*F178,2)</f>
        <v>0</v>
      </c>
      <c r="H178" s="142"/>
      <c r="I178" s="142"/>
      <c r="J178" s="142"/>
      <c r="K178" s="142"/>
      <c r="L178" s="142"/>
      <c r="M178" s="142"/>
      <c r="N178" s="142"/>
      <c r="O178" s="142"/>
      <c r="P178" s="142" t="s">
        <v>234</v>
      </c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  <c r="AQ178" s="142"/>
    </row>
    <row r="179" spans="1:43" x14ac:dyDescent="0.2">
      <c r="A179" s="148" t="s">
        <v>131</v>
      </c>
      <c r="B179" s="149" t="s">
        <v>90</v>
      </c>
      <c r="C179" s="166" t="s">
        <v>91</v>
      </c>
      <c r="D179" s="150"/>
      <c r="E179" s="151"/>
      <c r="F179" s="152"/>
      <c r="G179" s="153">
        <f>SUMIF(P180:P236,"&lt;&gt;NOR",G180:G236)</f>
        <v>0</v>
      </c>
      <c r="P179" t="s">
        <v>132</v>
      </c>
    </row>
    <row r="180" spans="1:43" outlineLevel="1" x14ac:dyDescent="0.2">
      <c r="A180" s="160">
        <v>47</v>
      </c>
      <c r="B180" s="161" t="s">
        <v>802</v>
      </c>
      <c r="C180" s="167" t="s">
        <v>803</v>
      </c>
      <c r="D180" s="162" t="s">
        <v>135</v>
      </c>
      <c r="E180" s="163">
        <v>8</v>
      </c>
      <c r="F180" s="164"/>
      <c r="G180" s="165">
        <f>ROUND(E180*F180,2)</f>
        <v>0</v>
      </c>
      <c r="H180" s="142"/>
      <c r="I180" s="142"/>
      <c r="J180" s="142"/>
      <c r="K180" s="142"/>
      <c r="L180" s="142"/>
      <c r="M180" s="142"/>
      <c r="N180" s="142"/>
      <c r="O180" s="142"/>
      <c r="P180" s="142" t="s">
        <v>234</v>
      </c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</row>
    <row r="181" spans="1:43" ht="33.75" outlineLevel="1" x14ac:dyDescent="0.2">
      <c r="A181" s="154">
        <v>48</v>
      </c>
      <c r="B181" s="155" t="s">
        <v>346</v>
      </c>
      <c r="C181" s="168" t="s">
        <v>1016</v>
      </c>
      <c r="D181" s="156" t="s">
        <v>135</v>
      </c>
      <c r="E181" s="157">
        <v>8</v>
      </c>
      <c r="F181" s="158"/>
      <c r="G181" s="159">
        <f>ROUND(E181*F181,2)</f>
        <v>0</v>
      </c>
      <c r="H181" s="142"/>
      <c r="I181" s="142"/>
      <c r="J181" s="142"/>
      <c r="K181" s="142"/>
      <c r="L181" s="142"/>
      <c r="M181" s="142"/>
      <c r="N181" s="142"/>
      <c r="O181" s="142"/>
      <c r="P181" s="142" t="s">
        <v>234</v>
      </c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</row>
    <row r="182" spans="1:43" outlineLevel="1" x14ac:dyDescent="0.2">
      <c r="A182" s="145"/>
      <c r="B182" s="146"/>
      <c r="C182" s="173" t="s">
        <v>765</v>
      </c>
      <c r="D182" s="171"/>
      <c r="E182" s="172"/>
      <c r="F182" s="147"/>
      <c r="G182" s="147"/>
      <c r="H182" s="142"/>
      <c r="I182" s="142"/>
      <c r="J182" s="142"/>
      <c r="K182" s="142"/>
      <c r="L182" s="142"/>
      <c r="M182" s="142"/>
      <c r="N182" s="142"/>
      <c r="O182" s="142"/>
      <c r="P182" s="142" t="s">
        <v>164</v>
      </c>
      <c r="Q182" s="142">
        <v>0</v>
      </c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</row>
    <row r="183" spans="1:43" outlineLevel="1" x14ac:dyDescent="0.2">
      <c r="A183" s="145"/>
      <c r="B183" s="146"/>
      <c r="C183" s="173" t="s">
        <v>804</v>
      </c>
      <c r="D183" s="171"/>
      <c r="E183" s="172"/>
      <c r="F183" s="147"/>
      <c r="G183" s="147"/>
      <c r="H183" s="142"/>
      <c r="I183" s="142"/>
      <c r="J183" s="142"/>
      <c r="K183" s="142"/>
      <c r="L183" s="142"/>
      <c r="M183" s="142"/>
      <c r="N183" s="142"/>
      <c r="O183" s="142"/>
      <c r="P183" s="142" t="s">
        <v>164</v>
      </c>
      <c r="Q183" s="142">
        <v>0</v>
      </c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</row>
    <row r="184" spans="1:43" outlineLevel="1" x14ac:dyDescent="0.2">
      <c r="A184" s="145"/>
      <c r="B184" s="146"/>
      <c r="C184" s="173" t="s">
        <v>463</v>
      </c>
      <c r="D184" s="171"/>
      <c r="E184" s="172">
        <v>8</v>
      </c>
      <c r="F184" s="147"/>
      <c r="G184" s="147"/>
      <c r="H184" s="142"/>
      <c r="I184" s="142"/>
      <c r="J184" s="142"/>
      <c r="K184" s="142"/>
      <c r="L184" s="142"/>
      <c r="M184" s="142"/>
      <c r="N184" s="142"/>
      <c r="O184" s="142"/>
      <c r="P184" s="142" t="s">
        <v>164</v>
      </c>
      <c r="Q184" s="142">
        <v>0</v>
      </c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</row>
    <row r="185" spans="1:43" outlineLevel="1" x14ac:dyDescent="0.2">
      <c r="A185" s="160">
        <v>49</v>
      </c>
      <c r="B185" s="161" t="s">
        <v>327</v>
      </c>
      <c r="C185" s="167" t="s">
        <v>328</v>
      </c>
      <c r="D185" s="162" t="s">
        <v>135</v>
      </c>
      <c r="E185" s="163">
        <v>28</v>
      </c>
      <c r="F185" s="164"/>
      <c r="G185" s="165">
        <f t="shared" ref="G185:G195" si="0">ROUND(E185*F185,2)</f>
        <v>0</v>
      </c>
      <c r="H185" s="142"/>
      <c r="I185" s="142"/>
      <c r="J185" s="142"/>
      <c r="K185" s="142"/>
      <c r="L185" s="142"/>
      <c r="M185" s="142"/>
      <c r="N185" s="142"/>
      <c r="O185" s="142"/>
      <c r="P185" s="142" t="s">
        <v>234</v>
      </c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</row>
    <row r="186" spans="1:43" ht="22.5" outlineLevel="1" x14ac:dyDescent="0.2">
      <c r="A186" s="160">
        <v>50</v>
      </c>
      <c r="B186" s="161" t="s">
        <v>348</v>
      </c>
      <c r="C186" s="176" t="s">
        <v>1009</v>
      </c>
      <c r="D186" s="162" t="s">
        <v>286</v>
      </c>
      <c r="E186" s="163">
        <v>18</v>
      </c>
      <c r="F186" s="164"/>
      <c r="G186" s="165">
        <f t="shared" si="0"/>
        <v>0</v>
      </c>
      <c r="H186" s="142"/>
      <c r="I186" s="142"/>
      <c r="J186" s="142"/>
      <c r="K186" s="142"/>
      <c r="L186" s="142"/>
      <c r="M186" s="142"/>
      <c r="N186" s="142"/>
      <c r="O186" s="142"/>
      <c r="P186" s="142" t="s">
        <v>234</v>
      </c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</row>
    <row r="187" spans="1:43" outlineLevel="1" x14ac:dyDescent="0.2">
      <c r="A187" s="160">
        <v>51</v>
      </c>
      <c r="B187" s="161" t="s">
        <v>805</v>
      </c>
      <c r="C187" s="167" t="s">
        <v>806</v>
      </c>
      <c r="D187" s="162" t="s">
        <v>286</v>
      </c>
      <c r="E187" s="163">
        <v>1</v>
      </c>
      <c r="F187" s="164"/>
      <c r="G187" s="165">
        <f t="shared" si="0"/>
        <v>0</v>
      </c>
      <c r="H187" s="142"/>
      <c r="I187" s="142"/>
      <c r="J187" s="142"/>
      <c r="K187" s="142"/>
      <c r="L187" s="142"/>
      <c r="M187" s="142"/>
      <c r="N187" s="142"/>
      <c r="O187" s="142"/>
      <c r="P187" s="142" t="s">
        <v>234</v>
      </c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</row>
    <row r="188" spans="1:43" outlineLevel="1" x14ac:dyDescent="0.2">
      <c r="A188" s="160">
        <v>52</v>
      </c>
      <c r="B188" s="161" t="s">
        <v>349</v>
      </c>
      <c r="C188" s="167" t="s">
        <v>350</v>
      </c>
      <c r="D188" s="162" t="s">
        <v>135</v>
      </c>
      <c r="E188" s="163">
        <v>8</v>
      </c>
      <c r="F188" s="164"/>
      <c r="G188" s="165">
        <f t="shared" si="0"/>
        <v>0</v>
      </c>
      <c r="H188" s="142"/>
      <c r="I188" s="142"/>
      <c r="J188" s="142"/>
      <c r="K188" s="142"/>
      <c r="L188" s="142"/>
      <c r="M188" s="142"/>
      <c r="N188" s="142"/>
      <c r="O188" s="142"/>
      <c r="P188" s="142" t="s">
        <v>234</v>
      </c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</row>
    <row r="189" spans="1:43" ht="22.5" outlineLevel="1" x14ac:dyDescent="0.2">
      <c r="A189" s="160">
        <v>53</v>
      </c>
      <c r="B189" s="161" t="s">
        <v>351</v>
      </c>
      <c r="C189" s="167" t="s">
        <v>352</v>
      </c>
      <c r="D189" s="162" t="s">
        <v>135</v>
      </c>
      <c r="E189" s="163">
        <v>8</v>
      </c>
      <c r="F189" s="164"/>
      <c r="G189" s="165">
        <f t="shared" si="0"/>
        <v>0</v>
      </c>
      <c r="H189" s="142"/>
      <c r="I189" s="142"/>
      <c r="J189" s="142"/>
      <c r="K189" s="142"/>
      <c r="L189" s="142"/>
      <c r="M189" s="142"/>
      <c r="N189" s="142"/>
      <c r="O189" s="142"/>
      <c r="P189" s="142" t="s">
        <v>234</v>
      </c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  <c r="AQ189" s="142"/>
    </row>
    <row r="190" spans="1:43" ht="22.5" outlineLevel="1" x14ac:dyDescent="0.2">
      <c r="A190" s="160">
        <v>54</v>
      </c>
      <c r="B190" s="161" t="s">
        <v>359</v>
      </c>
      <c r="C190" s="167" t="s">
        <v>360</v>
      </c>
      <c r="D190" s="162" t="s">
        <v>135</v>
      </c>
      <c r="E190" s="163">
        <v>2</v>
      </c>
      <c r="F190" s="164"/>
      <c r="G190" s="165">
        <f t="shared" si="0"/>
        <v>0</v>
      </c>
      <c r="H190" s="142"/>
      <c r="I190" s="142"/>
      <c r="J190" s="142"/>
      <c r="K190" s="142"/>
      <c r="L190" s="142"/>
      <c r="M190" s="142"/>
      <c r="N190" s="142"/>
      <c r="O190" s="142"/>
      <c r="P190" s="142" t="s">
        <v>234</v>
      </c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  <c r="AQ190" s="142"/>
    </row>
    <row r="191" spans="1:43" ht="33.75" outlineLevel="1" x14ac:dyDescent="0.2">
      <c r="A191" s="160">
        <v>55</v>
      </c>
      <c r="B191" s="161" t="s">
        <v>807</v>
      </c>
      <c r="C191" s="167" t="s">
        <v>808</v>
      </c>
      <c r="D191" s="162" t="s">
        <v>135</v>
      </c>
      <c r="E191" s="163">
        <v>4</v>
      </c>
      <c r="F191" s="164"/>
      <c r="G191" s="165">
        <f t="shared" si="0"/>
        <v>0</v>
      </c>
      <c r="H191" s="142"/>
      <c r="I191" s="142"/>
      <c r="J191" s="142"/>
      <c r="K191" s="142"/>
      <c r="L191" s="142"/>
      <c r="M191" s="142"/>
      <c r="N191" s="142"/>
      <c r="O191" s="142"/>
      <c r="P191" s="142" t="s">
        <v>234</v>
      </c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</row>
    <row r="192" spans="1:43" ht="33.75" outlineLevel="1" x14ac:dyDescent="0.2">
      <c r="A192" s="160">
        <v>56</v>
      </c>
      <c r="B192" s="161" t="s">
        <v>364</v>
      </c>
      <c r="C192" s="167" t="s">
        <v>809</v>
      </c>
      <c r="D192" s="162" t="s">
        <v>135</v>
      </c>
      <c r="E192" s="163">
        <v>10</v>
      </c>
      <c r="F192" s="164"/>
      <c r="G192" s="165">
        <f t="shared" si="0"/>
        <v>0</v>
      </c>
      <c r="H192" s="142"/>
      <c r="I192" s="142"/>
      <c r="J192" s="142"/>
      <c r="K192" s="142"/>
      <c r="L192" s="142"/>
      <c r="M192" s="142"/>
      <c r="N192" s="142"/>
      <c r="O192" s="142"/>
      <c r="P192" s="142" t="s">
        <v>234</v>
      </c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</row>
    <row r="193" spans="1:43" outlineLevel="1" x14ac:dyDescent="0.2">
      <c r="A193" s="160">
        <v>57</v>
      </c>
      <c r="B193" s="161" t="s">
        <v>357</v>
      </c>
      <c r="C193" s="167" t="s">
        <v>358</v>
      </c>
      <c r="D193" s="162" t="s">
        <v>135</v>
      </c>
      <c r="E193" s="163">
        <v>5</v>
      </c>
      <c r="F193" s="164"/>
      <c r="G193" s="165">
        <f t="shared" si="0"/>
        <v>0</v>
      </c>
      <c r="H193" s="142"/>
      <c r="I193" s="142"/>
      <c r="J193" s="142"/>
      <c r="K193" s="142"/>
      <c r="L193" s="142"/>
      <c r="M193" s="142"/>
      <c r="N193" s="142"/>
      <c r="O193" s="142"/>
      <c r="P193" s="142" t="s">
        <v>234</v>
      </c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</row>
    <row r="194" spans="1:43" ht="22.5" outlineLevel="1" x14ac:dyDescent="0.2">
      <c r="A194" s="160">
        <v>58</v>
      </c>
      <c r="B194" s="161" t="s">
        <v>810</v>
      </c>
      <c r="C194" s="167" t="s">
        <v>356</v>
      </c>
      <c r="D194" s="162" t="s">
        <v>135</v>
      </c>
      <c r="E194" s="163">
        <v>5</v>
      </c>
      <c r="F194" s="164"/>
      <c r="G194" s="165">
        <f t="shared" si="0"/>
        <v>0</v>
      </c>
      <c r="H194" s="142"/>
      <c r="I194" s="142"/>
      <c r="J194" s="142"/>
      <c r="K194" s="142"/>
      <c r="L194" s="142"/>
      <c r="M194" s="142"/>
      <c r="N194" s="142"/>
      <c r="O194" s="142"/>
      <c r="P194" s="142" t="s">
        <v>234</v>
      </c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</row>
    <row r="195" spans="1:43" outlineLevel="1" x14ac:dyDescent="0.2">
      <c r="A195" s="154">
        <v>59</v>
      </c>
      <c r="B195" s="155" t="s">
        <v>368</v>
      </c>
      <c r="C195" s="168" t="s">
        <v>811</v>
      </c>
      <c r="D195" s="156" t="s">
        <v>334</v>
      </c>
      <c r="E195" s="157">
        <v>8</v>
      </c>
      <c r="F195" s="158"/>
      <c r="G195" s="159">
        <f t="shared" si="0"/>
        <v>0</v>
      </c>
      <c r="H195" s="142"/>
      <c r="I195" s="142"/>
      <c r="J195" s="142"/>
      <c r="K195" s="142"/>
      <c r="L195" s="142"/>
      <c r="M195" s="142"/>
      <c r="N195" s="142"/>
      <c r="O195" s="142"/>
      <c r="P195" s="142" t="s">
        <v>260</v>
      </c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</row>
    <row r="196" spans="1:43" outlineLevel="1" x14ac:dyDescent="0.2">
      <c r="A196" s="145"/>
      <c r="B196" s="146"/>
      <c r="C196" s="173" t="s">
        <v>765</v>
      </c>
      <c r="D196" s="171"/>
      <c r="E196" s="172"/>
      <c r="F196" s="147"/>
      <c r="G196" s="147"/>
      <c r="H196" s="142"/>
      <c r="I196" s="142"/>
      <c r="J196" s="142"/>
      <c r="K196" s="142"/>
      <c r="L196" s="142"/>
      <c r="M196" s="142"/>
      <c r="N196" s="142"/>
      <c r="O196" s="142"/>
      <c r="P196" s="142" t="s">
        <v>164</v>
      </c>
      <c r="Q196" s="142">
        <v>0</v>
      </c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</row>
    <row r="197" spans="1:43" outlineLevel="1" x14ac:dyDescent="0.2">
      <c r="A197" s="145"/>
      <c r="B197" s="146"/>
      <c r="C197" s="173" t="s">
        <v>804</v>
      </c>
      <c r="D197" s="171"/>
      <c r="E197" s="172"/>
      <c r="F197" s="147"/>
      <c r="G197" s="147"/>
      <c r="H197" s="142"/>
      <c r="I197" s="142"/>
      <c r="J197" s="142"/>
      <c r="K197" s="142"/>
      <c r="L197" s="142"/>
      <c r="M197" s="142"/>
      <c r="N197" s="142"/>
      <c r="O197" s="142"/>
      <c r="P197" s="142" t="s">
        <v>164</v>
      </c>
      <c r="Q197" s="142">
        <v>0</v>
      </c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</row>
    <row r="198" spans="1:43" outlineLevel="1" x14ac:dyDescent="0.2">
      <c r="A198" s="145"/>
      <c r="B198" s="146"/>
      <c r="C198" s="173" t="s">
        <v>463</v>
      </c>
      <c r="D198" s="171"/>
      <c r="E198" s="172">
        <v>8</v>
      </c>
      <c r="F198" s="147"/>
      <c r="G198" s="147"/>
      <c r="H198" s="142"/>
      <c r="I198" s="142"/>
      <c r="J198" s="142"/>
      <c r="K198" s="142"/>
      <c r="L198" s="142"/>
      <c r="M198" s="142"/>
      <c r="N198" s="142"/>
      <c r="O198" s="142"/>
      <c r="P198" s="142" t="s">
        <v>164</v>
      </c>
      <c r="Q198" s="142">
        <v>0</v>
      </c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  <c r="AQ198" s="142"/>
    </row>
    <row r="199" spans="1:43" outlineLevel="1" x14ac:dyDescent="0.2">
      <c r="A199" s="160">
        <v>60</v>
      </c>
      <c r="B199" s="161" t="s">
        <v>368</v>
      </c>
      <c r="C199" s="167" t="s">
        <v>371</v>
      </c>
      <c r="D199" s="162" t="s">
        <v>135</v>
      </c>
      <c r="E199" s="163">
        <v>2</v>
      </c>
      <c r="F199" s="164"/>
      <c r="G199" s="165">
        <f>ROUND(E199*F199,2)</f>
        <v>0</v>
      </c>
      <c r="H199" s="142"/>
      <c r="I199" s="142"/>
      <c r="J199" s="142"/>
      <c r="K199" s="142"/>
      <c r="L199" s="142"/>
      <c r="M199" s="142"/>
      <c r="N199" s="142"/>
      <c r="O199" s="142"/>
      <c r="P199" s="142" t="s">
        <v>234</v>
      </c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  <c r="AP199" s="142"/>
      <c r="AQ199" s="142"/>
    </row>
    <row r="200" spans="1:43" outlineLevel="1" x14ac:dyDescent="0.2">
      <c r="A200" s="160">
        <v>61</v>
      </c>
      <c r="B200" s="161" t="s">
        <v>812</v>
      </c>
      <c r="C200" s="167" t="s">
        <v>363</v>
      </c>
      <c r="D200" s="162" t="s">
        <v>135</v>
      </c>
      <c r="E200" s="163">
        <v>7.97</v>
      </c>
      <c r="F200" s="164"/>
      <c r="G200" s="165">
        <f>ROUND(E200*F200,2)</f>
        <v>0</v>
      </c>
      <c r="H200" s="142"/>
      <c r="I200" s="142"/>
      <c r="J200" s="142"/>
      <c r="K200" s="142"/>
      <c r="L200" s="142"/>
      <c r="M200" s="142"/>
      <c r="N200" s="142"/>
      <c r="O200" s="142"/>
      <c r="P200" s="142" t="s">
        <v>234</v>
      </c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</row>
    <row r="201" spans="1:43" outlineLevel="1" x14ac:dyDescent="0.2">
      <c r="A201" s="160">
        <v>62</v>
      </c>
      <c r="B201" s="161" t="s">
        <v>321</v>
      </c>
      <c r="C201" s="167" t="s">
        <v>322</v>
      </c>
      <c r="D201" s="162" t="s">
        <v>135</v>
      </c>
      <c r="E201" s="163">
        <v>5</v>
      </c>
      <c r="F201" s="164"/>
      <c r="G201" s="165">
        <f>ROUND(E201*F201,2)</f>
        <v>0</v>
      </c>
      <c r="H201" s="142"/>
      <c r="I201" s="142"/>
      <c r="J201" s="142"/>
      <c r="K201" s="142"/>
      <c r="L201" s="142"/>
      <c r="M201" s="142"/>
      <c r="N201" s="142"/>
      <c r="O201" s="142"/>
      <c r="P201" s="142" t="s">
        <v>234</v>
      </c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  <c r="AP201" s="142"/>
      <c r="AQ201" s="142"/>
    </row>
    <row r="202" spans="1:43" outlineLevel="1" x14ac:dyDescent="0.2">
      <c r="A202" s="154">
        <v>63</v>
      </c>
      <c r="B202" s="155" t="s">
        <v>813</v>
      </c>
      <c r="C202" s="168" t="s">
        <v>814</v>
      </c>
      <c r="D202" s="156" t="s">
        <v>135</v>
      </c>
      <c r="E202" s="157">
        <v>5</v>
      </c>
      <c r="F202" s="158"/>
      <c r="G202" s="159">
        <f>ROUND(E202*F202,2)</f>
        <v>0</v>
      </c>
      <c r="H202" s="142"/>
      <c r="I202" s="142"/>
      <c r="J202" s="142"/>
      <c r="K202" s="142"/>
      <c r="L202" s="142"/>
      <c r="M202" s="142"/>
      <c r="N202" s="142"/>
      <c r="O202" s="142"/>
      <c r="P202" s="142" t="s">
        <v>234</v>
      </c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  <c r="AP202" s="142"/>
      <c r="AQ202" s="142"/>
    </row>
    <row r="203" spans="1:43" outlineLevel="1" x14ac:dyDescent="0.2">
      <c r="A203" s="145"/>
      <c r="B203" s="146"/>
      <c r="C203" s="173" t="s">
        <v>760</v>
      </c>
      <c r="D203" s="171"/>
      <c r="E203" s="172"/>
      <c r="F203" s="147"/>
      <c r="G203" s="147"/>
      <c r="H203" s="142"/>
      <c r="I203" s="142"/>
      <c r="J203" s="142"/>
      <c r="K203" s="142"/>
      <c r="L203" s="142"/>
      <c r="M203" s="142"/>
      <c r="N203" s="142"/>
      <c r="O203" s="142"/>
      <c r="P203" s="142" t="s">
        <v>164</v>
      </c>
      <c r="Q203" s="142">
        <v>0</v>
      </c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</row>
    <row r="204" spans="1:43" outlineLevel="1" x14ac:dyDescent="0.2">
      <c r="A204" s="145"/>
      <c r="B204" s="146"/>
      <c r="C204" s="173" t="s">
        <v>643</v>
      </c>
      <c r="D204" s="171"/>
      <c r="E204" s="172">
        <v>5</v>
      </c>
      <c r="F204" s="147"/>
      <c r="G204" s="147"/>
      <c r="H204" s="142"/>
      <c r="I204" s="142"/>
      <c r="J204" s="142"/>
      <c r="K204" s="142"/>
      <c r="L204" s="142"/>
      <c r="M204" s="142"/>
      <c r="N204" s="142"/>
      <c r="O204" s="142"/>
      <c r="P204" s="142" t="s">
        <v>164</v>
      </c>
      <c r="Q204" s="142">
        <v>0</v>
      </c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</row>
    <row r="205" spans="1:43" outlineLevel="1" x14ac:dyDescent="0.2">
      <c r="A205" s="154">
        <v>64</v>
      </c>
      <c r="B205" s="155" t="s">
        <v>323</v>
      </c>
      <c r="C205" s="168" t="s">
        <v>324</v>
      </c>
      <c r="D205" s="156" t="s">
        <v>135</v>
      </c>
      <c r="E205" s="157">
        <v>3</v>
      </c>
      <c r="F205" s="158"/>
      <c r="G205" s="159">
        <f>ROUND(E205*F205,2)</f>
        <v>0</v>
      </c>
      <c r="H205" s="142"/>
      <c r="I205" s="142"/>
      <c r="J205" s="142"/>
      <c r="K205" s="142"/>
      <c r="L205" s="142"/>
      <c r="M205" s="142"/>
      <c r="N205" s="142"/>
      <c r="O205" s="142"/>
      <c r="P205" s="142" t="s">
        <v>234</v>
      </c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  <c r="AP205" s="142"/>
      <c r="AQ205" s="142"/>
    </row>
    <row r="206" spans="1:43" outlineLevel="1" x14ac:dyDescent="0.2">
      <c r="A206" s="145"/>
      <c r="B206" s="146"/>
      <c r="C206" s="173" t="s">
        <v>815</v>
      </c>
      <c r="D206" s="171"/>
      <c r="E206" s="172"/>
      <c r="F206" s="147"/>
      <c r="G206" s="147"/>
      <c r="H206" s="142"/>
      <c r="I206" s="142"/>
      <c r="J206" s="142"/>
      <c r="K206" s="142"/>
      <c r="L206" s="142"/>
      <c r="M206" s="142"/>
      <c r="N206" s="142"/>
      <c r="O206" s="142"/>
      <c r="P206" s="142" t="s">
        <v>164</v>
      </c>
      <c r="Q206" s="142">
        <v>0</v>
      </c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2"/>
      <c r="AP206" s="142"/>
      <c r="AQ206" s="142"/>
    </row>
    <row r="207" spans="1:43" outlineLevel="1" x14ac:dyDescent="0.2">
      <c r="A207" s="145"/>
      <c r="B207" s="146"/>
      <c r="C207" s="173" t="s">
        <v>56</v>
      </c>
      <c r="D207" s="171"/>
      <c r="E207" s="172">
        <v>3</v>
      </c>
      <c r="F207" s="147"/>
      <c r="G207" s="147"/>
      <c r="H207" s="142"/>
      <c r="I207" s="142"/>
      <c r="J207" s="142"/>
      <c r="K207" s="142"/>
      <c r="L207" s="142"/>
      <c r="M207" s="142"/>
      <c r="N207" s="142"/>
      <c r="O207" s="142"/>
      <c r="P207" s="142" t="s">
        <v>164</v>
      </c>
      <c r="Q207" s="142">
        <v>0</v>
      </c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</row>
    <row r="208" spans="1:43" outlineLevel="1" x14ac:dyDescent="0.2">
      <c r="A208" s="154">
        <v>65</v>
      </c>
      <c r="B208" s="155" t="s">
        <v>327</v>
      </c>
      <c r="C208" s="168" t="s">
        <v>328</v>
      </c>
      <c r="D208" s="156" t="s">
        <v>135</v>
      </c>
      <c r="E208" s="157">
        <v>3</v>
      </c>
      <c r="F208" s="158"/>
      <c r="G208" s="159">
        <f>ROUND(E208*F208,2)</f>
        <v>0</v>
      </c>
      <c r="H208" s="142"/>
      <c r="I208" s="142"/>
      <c r="J208" s="142"/>
      <c r="K208" s="142"/>
      <c r="L208" s="142"/>
      <c r="M208" s="142"/>
      <c r="N208" s="142"/>
      <c r="O208" s="142"/>
      <c r="P208" s="142" t="s">
        <v>234</v>
      </c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/>
    </row>
    <row r="209" spans="1:43" outlineLevel="1" x14ac:dyDescent="0.2">
      <c r="A209" s="145"/>
      <c r="B209" s="146"/>
      <c r="C209" s="173" t="s">
        <v>815</v>
      </c>
      <c r="D209" s="171"/>
      <c r="E209" s="172"/>
      <c r="F209" s="147"/>
      <c r="G209" s="147"/>
      <c r="H209" s="142"/>
      <c r="I209" s="142"/>
      <c r="J209" s="142"/>
      <c r="K209" s="142"/>
      <c r="L209" s="142"/>
      <c r="M209" s="142"/>
      <c r="N209" s="142"/>
      <c r="O209" s="142"/>
      <c r="P209" s="142" t="s">
        <v>164</v>
      </c>
      <c r="Q209" s="142">
        <v>0</v>
      </c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</row>
    <row r="210" spans="1:43" outlineLevel="1" x14ac:dyDescent="0.2">
      <c r="A210" s="145"/>
      <c r="B210" s="146"/>
      <c r="C210" s="173" t="s">
        <v>56</v>
      </c>
      <c r="D210" s="171"/>
      <c r="E210" s="172">
        <v>3</v>
      </c>
      <c r="F210" s="147"/>
      <c r="G210" s="147"/>
      <c r="H210" s="142"/>
      <c r="I210" s="142"/>
      <c r="J210" s="142"/>
      <c r="K210" s="142"/>
      <c r="L210" s="142"/>
      <c r="M210" s="142"/>
      <c r="N210" s="142"/>
      <c r="O210" s="142"/>
      <c r="P210" s="142" t="s">
        <v>164</v>
      </c>
      <c r="Q210" s="142">
        <v>0</v>
      </c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</row>
    <row r="211" spans="1:43" outlineLevel="1" x14ac:dyDescent="0.2">
      <c r="A211" s="160">
        <v>66</v>
      </c>
      <c r="B211" s="161" t="s">
        <v>816</v>
      </c>
      <c r="C211" s="167" t="s">
        <v>817</v>
      </c>
      <c r="D211" s="162" t="s">
        <v>334</v>
      </c>
      <c r="E211" s="163">
        <v>4</v>
      </c>
      <c r="F211" s="164"/>
      <c r="G211" s="165">
        <f t="shared" ref="G211:G218" si="1">ROUND(E211*F211,2)</f>
        <v>0</v>
      </c>
      <c r="H211" s="142"/>
      <c r="I211" s="142"/>
      <c r="J211" s="142"/>
      <c r="K211" s="142"/>
      <c r="L211" s="142"/>
      <c r="M211" s="142"/>
      <c r="N211" s="142"/>
      <c r="O211" s="142"/>
      <c r="P211" s="142" t="s">
        <v>234</v>
      </c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</row>
    <row r="212" spans="1:43" outlineLevel="1" x14ac:dyDescent="0.2">
      <c r="A212" s="160">
        <v>67</v>
      </c>
      <c r="B212" s="161" t="s">
        <v>332</v>
      </c>
      <c r="C212" s="167" t="s">
        <v>333</v>
      </c>
      <c r="D212" s="162" t="s">
        <v>334</v>
      </c>
      <c r="E212" s="163">
        <v>4</v>
      </c>
      <c r="F212" s="175"/>
      <c r="G212" s="165">
        <f t="shared" si="1"/>
        <v>0</v>
      </c>
      <c r="H212" s="142"/>
      <c r="I212" s="142">
        <v>3948</v>
      </c>
      <c r="J212" s="142"/>
      <c r="K212" s="142"/>
      <c r="L212" s="142"/>
      <c r="M212" s="142"/>
      <c r="N212" s="142"/>
      <c r="O212" s="142"/>
      <c r="P212" s="142" t="s">
        <v>260</v>
      </c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</row>
    <row r="213" spans="1:43" outlineLevel="1" x14ac:dyDescent="0.2">
      <c r="A213" s="160">
        <v>68</v>
      </c>
      <c r="B213" s="161" t="s">
        <v>818</v>
      </c>
      <c r="C213" s="167" t="s">
        <v>819</v>
      </c>
      <c r="D213" s="162" t="s">
        <v>334</v>
      </c>
      <c r="E213" s="163">
        <v>1</v>
      </c>
      <c r="F213" s="164"/>
      <c r="G213" s="165">
        <f t="shared" si="1"/>
        <v>0</v>
      </c>
      <c r="H213" s="142"/>
      <c r="I213" s="142"/>
      <c r="J213" s="142"/>
      <c r="K213" s="142"/>
      <c r="L213" s="142"/>
      <c r="M213" s="142"/>
      <c r="N213" s="142"/>
      <c r="O213" s="142"/>
      <c r="P213" s="142" t="s">
        <v>234</v>
      </c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</row>
    <row r="214" spans="1:43" outlineLevel="1" x14ac:dyDescent="0.2">
      <c r="A214" s="160">
        <v>69</v>
      </c>
      <c r="B214" s="161" t="s">
        <v>820</v>
      </c>
      <c r="C214" s="167" t="s">
        <v>821</v>
      </c>
      <c r="D214" s="162" t="s">
        <v>334</v>
      </c>
      <c r="E214" s="163">
        <v>2</v>
      </c>
      <c r="F214" s="164"/>
      <c r="G214" s="165">
        <f t="shared" si="1"/>
        <v>0</v>
      </c>
      <c r="H214" s="142"/>
      <c r="I214" s="142"/>
      <c r="J214" s="142"/>
      <c r="K214" s="142"/>
      <c r="L214" s="142"/>
      <c r="M214" s="142"/>
      <c r="N214" s="142"/>
      <c r="O214" s="142"/>
      <c r="P214" s="142" t="s">
        <v>234</v>
      </c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</row>
    <row r="215" spans="1:43" outlineLevel="1" x14ac:dyDescent="0.2">
      <c r="A215" s="160">
        <v>70</v>
      </c>
      <c r="B215" s="161" t="s">
        <v>822</v>
      </c>
      <c r="C215" s="167" t="s">
        <v>336</v>
      </c>
      <c r="D215" s="162" t="s">
        <v>135</v>
      </c>
      <c r="E215" s="163">
        <v>5</v>
      </c>
      <c r="F215" s="164"/>
      <c r="G215" s="165">
        <f t="shared" si="1"/>
        <v>0</v>
      </c>
      <c r="H215" s="142"/>
      <c r="I215" s="142"/>
      <c r="J215" s="142"/>
      <c r="K215" s="142"/>
      <c r="L215" s="142"/>
      <c r="M215" s="142"/>
      <c r="N215" s="142"/>
      <c r="O215" s="142"/>
      <c r="P215" s="142" t="s">
        <v>234</v>
      </c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</row>
    <row r="216" spans="1:43" ht="22.5" outlineLevel="1" x14ac:dyDescent="0.2">
      <c r="A216" s="160">
        <v>71</v>
      </c>
      <c r="B216" s="161" t="s">
        <v>337</v>
      </c>
      <c r="C216" s="167" t="s">
        <v>338</v>
      </c>
      <c r="D216" s="162" t="s">
        <v>135</v>
      </c>
      <c r="E216" s="163">
        <v>31</v>
      </c>
      <c r="F216" s="164"/>
      <c r="G216" s="165">
        <f t="shared" si="1"/>
        <v>0</v>
      </c>
      <c r="H216" s="142"/>
      <c r="I216" s="142"/>
      <c r="J216" s="142"/>
      <c r="K216" s="142"/>
      <c r="L216" s="142"/>
      <c r="M216" s="142"/>
      <c r="N216" s="142"/>
      <c r="O216" s="142"/>
      <c r="P216" s="142" t="s">
        <v>234</v>
      </c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2"/>
      <c r="AP216" s="142"/>
      <c r="AQ216" s="142"/>
    </row>
    <row r="217" spans="1:43" outlineLevel="1" x14ac:dyDescent="0.2">
      <c r="A217" s="160">
        <v>72</v>
      </c>
      <c r="B217" s="161" t="s">
        <v>370</v>
      </c>
      <c r="C217" s="167" t="s">
        <v>371</v>
      </c>
      <c r="D217" s="162" t="s">
        <v>135</v>
      </c>
      <c r="E217" s="163">
        <v>2</v>
      </c>
      <c r="F217" s="164"/>
      <c r="G217" s="165">
        <f t="shared" si="1"/>
        <v>0</v>
      </c>
      <c r="H217" s="142"/>
      <c r="I217" s="142"/>
      <c r="J217" s="142"/>
      <c r="K217" s="142"/>
      <c r="L217" s="142"/>
      <c r="M217" s="142"/>
      <c r="N217" s="142"/>
      <c r="O217" s="142"/>
      <c r="P217" s="142" t="s">
        <v>234</v>
      </c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  <c r="AP217" s="142"/>
      <c r="AQ217" s="142"/>
    </row>
    <row r="218" spans="1:43" ht="22.5" outlineLevel="1" x14ac:dyDescent="0.2">
      <c r="A218" s="154">
        <v>73</v>
      </c>
      <c r="B218" s="155" t="s">
        <v>90</v>
      </c>
      <c r="C218" s="168" t="s">
        <v>823</v>
      </c>
      <c r="D218" s="156" t="s">
        <v>135</v>
      </c>
      <c r="E218" s="157">
        <v>4</v>
      </c>
      <c r="F218" s="158"/>
      <c r="G218" s="159">
        <f t="shared" si="1"/>
        <v>0</v>
      </c>
      <c r="H218" s="142"/>
      <c r="I218" s="142"/>
      <c r="J218" s="142"/>
      <c r="K218" s="142"/>
      <c r="L218" s="142"/>
      <c r="M218" s="142"/>
      <c r="N218" s="142"/>
      <c r="O218" s="142"/>
      <c r="P218" s="142" t="s">
        <v>260</v>
      </c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2"/>
      <c r="AP218" s="142"/>
      <c r="AQ218" s="142"/>
    </row>
    <row r="219" spans="1:43" outlineLevel="1" x14ac:dyDescent="0.2">
      <c r="A219" s="145"/>
      <c r="B219" s="146"/>
      <c r="C219" s="173" t="s">
        <v>767</v>
      </c>
      <c r="D219" s="171"/>
      <c r="E219" s="172"/>
      <c r="F219" s="147"/>
      <c r="G219" s="147"/>
      <c r="H219" s="142"/>
      <c r="I219" s="142"/>
      <c r="J219" s="142"/>
      <c r="K219" s="142"/>
      <c r="L219" s="142"/>
      <c r="M219" s="142"/>
      <c r="N219" s="142"/>
      <c r="O219" s="142"/>
      <c r="P219" s="142" t="s">
        <v>164</v>
      </c>
      <c r="Q219" s="142">
        <v>0</v>
      </c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2"/>
      <c r="AP219" s="142"/>
      <c r="AQ219" s="142"/>
    </row>
    <row r="220" spans="1:43" outlineLevel="1" x14ac:dyDescent="0.2">
      <c r="A220" s="145"/>
      <c r="B220" s="146"/>
      <c r="C220" s="173" t="s">
        <v>413</v>
      </c>
      <c r="D220" s="171"/>
      <c r="E220" s="172">
        <v>4</v>
      </c>
      <c r="F220" s="147"/>
      <c r="G220" s="147"/>
      <c r="H220" s="142"/>
      <c r="I220" s="142"/>
      <c r="J220" s="142"/>
      <c r="K220" s="142"/>
      <c r="L220" s="142"/>
      <c r="M220" s="142"/>
      <c r="N220" s="142"/>
      <c r="O220" s="142"/>
      <c r="P220" s="142" t="s">
        <v>164</v>
      </c>
      <c r="Q220" s="142">
        <v>0</v>
      </c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  <c r="AG220" s="142"/>
      <c r="AH220" s="142"/>
      <c r="AI220" s="142"/>
      <c r="AJ220" s="142"/>
      <c r="AK220" s="142"/>
      <c r="AL220" s="142"/>
      <c r="AM220" s="142"/>
      <c r="AN220" s="142"/>
      <c r="AO220" s="142"/>
      <c r="AP220" s="142"/>
      <c r="AQ220" s="142"/>
    </row>
    <row r="221" spans="1:43" outlineLevel="1" x14ac:dyDescent="0.2">
      <c r="A221" s="160">
        <v>74</v>
      </c>
      <c r="B221" s="161" t="s">
        <v>824</v>
      </c>
      <c r="C221" s="167" t="s">
        <v>825</v>
      </c>
      <c r="D221" s="162" t="s">
        <v>334</v>
      </c>
      <c r="E221" s="163">
        <v>4</v>
      </c>
      <c r="F221" s="164"/>
      <c r="G221" s="165">
        <f>ROUND(E221*F221,2)</f>
        <v>0</v>
      </c>
      <c r="H221" s="142"/>
      <c r="I221" s="142"/>
      <c r="J221" s="142"/>
      <c r="K221" s="142"/>
      <c r="L221" s="142"/>
      <c r="M221" s="142"/>
      <c r="N221" s="142"/>
      <c r="O221" s="142"/>
      <c r="P221" s="142" t="s">
        <v>234</v>
      </c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  <c r="AQ221" s="142"/>
    </row>
    <row r="222" spans="1:43" outlineLevel="1" x14ac:dyDescent="0.2">
      <c r="A222" s="154">
        <v>75</v>
      </c>
      <c r="B222" s="155" t="s">
        <v>826</v>
      </c>
      <c r="C222" s="168" t="s">
        <v>827</v>
      </c>
      <c r="D222" s="156" t="s">
        <v>135</v>
      </c>
      <c r="E222" s="157">
        <v>1</v>
      </c>
      <c r="F222" s="158"/>
      <c r="G222" s="159">
        <f>ROUND(E222*F222,2)</f>
        <v>0</v>
      </c>
      <c r="H222" s="142"/>
      <c r="I222" s="142"/>
      <c r="J222" s="142"/>
      <c r="K222" s="142"/>
      <c r="L222" s="142"/>
      <c r="M222" s="142"/>
      <c r="N222" s="142"/>
      <c r="O222" s="142"/>
      <c r="P222" s="142" t="s">
        <v>234</v>
      </c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  <c r="AQ222" s="142"/>
    </row>
    <row r="223" spans="1:43" outlineLevel="1" x14ac:dyDescent="0.2">
      <c r="A223" s="145"/>
      <c r="B223" s="146"/>
      <c r="C223" s="173" t="s">
        <v>772</v>
      </c>
      <c r="D223" s="171"/>
      <c r="E223" s="172"/>
      <c r="F223" s="147"/>
      <c r="G223" s="147"/>
      <c r="H223" s="142"/>
      <c r="I223" s="142"/>
      <c r="J223" s="142"/>
      <c r="K223" s="142"/>
      <c r="L223" s="142"/>
      <c r="M223" s="142"/>
      <c r="N223" s="142"/>
      <c r="O223" s="142"/>
      <c r="P223" s="142" t="s">
        <v>164</v>
      </c>
      <c r="Q223" s="142">
        <v>0</v>
      </c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  <c r="AQ223" s="142"/>
    </row>
    <row r="224" spans="1:43" outlineLevel="1" x14ac:dyDescent="0.2">
      <c r="A224" s="145"/>
      <c r="B224" s="146"/>
      <c r="C224" s="173" t="s">
        <v>48</v>
      </c>
      <c r="D224" s="171"/>
      <c r="E224" s="172">
        <v>1</v>
      </c>
      <c r="F224" s="147"/>
      <c r="G224" s="147"/>
      <c r="H224" s="142"/>
      <c r="I224" s="142"/>
      <c r="J224" s="142"/>
      <c r="K224" s="142"/>
      <c r="L224" s="142"/>
      <c r="M224" s="142"/>
      <c r="N224" s="142"/>
      <c r="O224" s="142"/>
      <c r="P224" s="142" t="s">
        <v>164</v>
      </c>
      <c r="Q224" s="142">
        <v>0</v>
      </c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2"/>
      <c r="AO224" s="142"/>
      <c r="AP224" s="142"/>
      <c r="AQ224" s="142"/>
    </row>
    <row r="225" spans="1:43" outlineLevel="1" x14ac:dyDescent="0.2">
      <c r="A225" s="160">
        <v>76</v>
      </c>
      <c r="B225" s="161" t="s">
        <v>824</v>
      </c>
      <c r="C225" s="167" t="s">
        <v>825</v>
      </c>
      <c r="D225" s="162" t="s">
        <v>334</v>
      </c>
      <c r="E225" s="163">
        <v>1</v>
      </c>
      <c r="F225" s="164"/>
      <c r="G225" s="165">
        <f>ROUND(E225*F225,2)</f>
        <v>0</v>
      </c>
      <c r="H225" s="142"/>
      <c r="I225" s="142"/>
      <c r="J225" s="142"/>
      <c r="K225" s="142"/>
      <c r="L225" s="142"/>
      <c r="M225" s="142"/>
      <c r="N225" s="142"/>
      <c r="O225" s="142"/>
      <c r="P225" s="142" t="s">
        <v>234</v>
      </c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Q225" s="142"/>
    </row>
    <row r="226" spans="1:43" ht="22.5" outlineLevel="1" x14ac:dyDescent="0.2">
      <c r="A226" s="160">
        <v>77</v>
      </c>
      <c r="B226" s="161" t="s">
        <v>828</v>
      </c>
      <c r="C226" s="167" t="s">
        <v>1013</v>
      </c>
      <c r="D226" s="162" t="s">
        <v>286</v>
      </c>
      <c r="E226" s="163">
        <v>4</v>
      </c>
      <c r="F226" s="175"/>
      <c r="G226" s="165">
        <f>ROUND(E226*F226,2)</f>
        <v>0</v>
      </c>
      <c r="H226" s="142"/>
      <c r="I226" s="142"/>
      <c r="J226" s="142"/>
      <c r="K226" s="142"/>
      <c r="L226" s="142"/>
      <c r="M226" s="142"/>
      <c r="N226" s="142"/>
      <c r="O226" s="142"/>
      <c r="P226" s="142" t="s">
        <v>234</v>
      </c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</row>
    <row r="227" spans="1:43" ht="22.5" outlineLevel="1" x14ac:dyDescent="0.2">
      <c r="A227" s="160">
        <v>78</v>
      </c>
      <c r="B227" s="161" t="s">
        <v>829</v>
      </c>
      <c r="C227" s="167" t="s">
        <v>1010</v>
      </c>
      <c r="D227" s="162" t="s">
        <v>334</v>
      </c>
      <c r="E227" s="163">
        <v>1</v>
      </c>
      <c r="F227" s="164"/>
      <c r="G227" s="165">
        <f>ROUND(E227*F227,2)</f>
        <v>0</v>
      </c>
      <c r="H227" s="142"/>
      <c r="I227" s="142"/>
      <c r="J227" s="142"/>
      <c r="K227" s="142"/>
      <c r="L227" s="142"/>
      <c r="M227" s="142"/>
      <c r="N227" s="142"/>
      <c r="O227" s="142"/>
      <c r="P227" s="142" t="s">
        <v>290</v>
      </c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  <c r="AQ227" s="142"/>
    </row>
    <row r="228" spans="1:43" outlineLevel="1" x14ac:dyDescent="0.2">
      <c r="A228" s="154">
        <v>79</v>
      </c>
      <c r="B228" s="155" t="s">
        <v>355</v>
      </c>
      <c r="C228" s="168" t="s">
        <v>830</v>
      </c>
      <c r="D228" s="156" t="s">
        <v>135</v>
      </c>
      <c r="E228" s="157">
        <v>4</v>
      </c>
      <c r="F228" s="158"/>
      <c r="G228" s="159">
        <f>ROUND(E228*F228,2)</f>
        <v>0</v>
      </c>
      <c r="H228" s="142"/>
      <c r="I228" s="142"/>
      <c r="J228" s="142"/>
      <c r="K228" s="142"/>
      <c r="L228" s="142"/>
      <c r="M228" s="142"/>
      <c r="N228" s="142"/>
      <c r="O228" s="142"/>
      <c r="P228" s="142" t="s">
        <v>234</v>
      </c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  <c r="AP228" s="142"/>
      <c r="AQ228" s="142"/>
    </row>
    <row r="229" spans="1:43" outlineLevel="1" x14ac:dyDescent="0.2">
      <c r="A229" s="145"/>
      <c r="B229" s="146"/>
      <c r="C229" s="173" t="s">
        <v>767</v>
      </c>
      <c r="D229" s="171"/>
      <c r="E229" s="172"/>
      <c r="F229" s="147"/>
      <c r="G229" s="147"/>
      <c r="H229" s="142"/>
      <c r="I229" s="142"/>
      <c r="J229" s="142"/>
      <c r="K229" s="142"/>
      <c r="L229" s="142"/>
      <c r="M229" s="142"/>
      <c r="N229" s="142"/>
      <c r="O229" s="142"/>
      <c r="P229" s="142" t="s">
        <v>164</v>
      </c>
      <c r="Q229" s="142">
        <v>0</v>
      </c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42"/>
      <c r="AJ229" s="142"/>
      <c r="AK229" s="142"/>
      <c r="AL229" s="142"/>
      <c r="AM229" s="142"/>
      <c r="AN229" s="142"/>
      <c r="AO229" s="142"/>
      <c r="AP229" s="142"/>
      <c r="AQ229" s="142"/>
    </row>
    <row r="230" spans="1:43" outlineLevel="1" x14ac:dyDescent="0.2">
      <c r="A230" s="145"/>
      <c r="B230" s="146"/>
      <c r="C230" s="173" t="s">
        <v>413</v>
      </c>
      <c r="D230" s="171"/>
      <c r="E230" s="172">
        <v>4</v>
      </c>
      <c r="F230" s="147"/>
      <c r="G230" s="147"/>
      <c r="H230" s="142"/>
      <c r="I230" s="142"/>
      <c r="J230" s="142"/>
      <c r="K230" s="142"/>
      <c r="L230" s="142"/>
      <c r="M230" s="142"/>
      <c r="N230" s="142"/>
      <c r="O230" s="142"/>
      <c r="P230" s="142" t="s">
        <v>164</v>
      </c>
      <c r="Q230" s="142">
        <v>0</v>
      </c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42"/>
      <c r="AG230" s="142"/>
      <c r="AH230" s="142"/>
      <c r="AI230" s="142"/>
      <c r="AJ230" s="142"/>
      <c r="AK230" s="142"/>
      <c r="AL230" s="142"/>
      <c r="AM230" s="142"/>
      <c r="AN230" s="142"/>
      <c r="AO230" s="142"/>
      <c r="AP230" s="142"/>
      <c r="AQ230" s="142"/>
    </row>
    <row r="231" spans="1:43" outlineLevel="1" x14ac:dyDescent="0.2">
      <c r="A231" s="154">
        <v>80</v>
      </c>
      <c r="B231" s="155" t="s">
        <v>366</v>
      </c>
      <c r="C231" s="168" t="s">
        <v>831</v>
      </c>
      <c r="D231" s="156" t="s">
        <v>286</v>
      </c>
      <c r="E231" s="157">
        <v>2</v>
      </c>
      <c r="F231" s="158"/>
      <c r="G231" s="159">
        <f>ROUND(E231*F231,2)</f>
        <v>0</v>
      </c>
      <c r="H231" s="142"/>
      <c r="I231" s="142"/>
      <c r="J231" s="142"/>
      <c r="K231" s="142"/>
      <c r="L231" s="142"/>
      <c r="M231" s="142"/>
      <c r="N231" s="142"/>
      <c r="O231" s="142"/>
      <c r="P231" s="142" t="s">
        <v>234</v>
      </c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2"/>
      <c r="AF231" s="142"/>
      <c r="AG231" s="142"/>
      <c r="AH231" s="142"/>
      <c r="AI231" s="142"/>
      <c r="AJ231" s="142"/>
      <c r="AK231" s="142"/>
      <c r="AL231" s="142"/>
      <c r="AM231" s="142"/>
      <c r="AN231" s="142"/>
      <c r="AO231" s="142"/>
      <c r="AP231" s="142"/>
      <c r="AQ231" s="142"/>
    </row>
    <row r="232" spans="1:43" outlineLevel="1" x14ac:dyDescent="0.2">
      <c r="A232" s="145"/>
      <c r="B232" s="146"/>
      <c r="C232" s="173" t="s">
        <v>804</v>
      </c>
      <c r="D232" s="171"/>
      <c r="E232" s="172"/>
      <c r="F232" s="147"/>
      <c r="G232" s="147"/>
      <c r="H232" s="142"/>
      <c r="I232" s="142"/>
      <c r="J232" s="142"/>
      <c r="K232" s="142"/>
      <c r="L232" s="142"/>
      <c r="M232" s="142"/>
      <c r="N232" s="142"/>
      <c r="O232" s="142"/>
      <c r="P232" s="142" t="s">
        <v>164</v>
      </c>
      <c r="Q232" s="142">
        <v>0</v>
      </c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42"/>
      <c r="AG232" s="142"/>
      <c r="AH232" s="142"/>
      <c r="AI232" s="142"/>
      <c r="AJ232" s="142"/>
      <c r="AK232" s="142"/>
      <c r="AL232" s="142"/>
      <c r="AM232" s="142"/>
      <c r="AN232" s="142"/>
      <c r="AO232" s="142"/>
      <c r="AP232" s="142"/>
      <c r="AQ232" s="142"/>
    </row>
    <row r="233" spans="1:43" outlineLevel="1" x14ac:dyDescent="0.2">
      <c r="A233" s="145"/>
      <c r="B233" s="146"/>
      <c r="C233" s="173" t="s">
        <v>53</v>
      </c>
      <c r="D233" s="171"/>
      <c r="E233" s="172">
        <v>2</v>
      </c>
      <c r="F233" s="147"/>
      <c r="G233" s="147"/>
      <c r="H233" s="142"/>
      <c r="I233" s="142"/>
      <c r="J233" s="142"/>
      <c r="K233" s="142"/>
      <c r="L233" s="142"/>
      <c r="M233" s="142"/>
      <c r="N233" s="142"/>
      <c r="O233" s="142"/>
      <c r="P233" s="142" t="s">
        <v>164</v>
      </c>
      <c r="Q233" s="142">
        <v>0</v>
      </c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  <c r="AJ233" s="142"/>
      <c r="AK233" s="142"/>
      <c r="AL233" s="142"/>
      <c r="AM233" s="142"/>
      <c r="AN233" s="142"/>
      <c r="AO233" s="142"/>
      <c r="AP233" s="142"/>
      <c r="AQ233" s="142"/>
    </row>
    <row r="234" spans="1:43" outlineLevel="1" x14ac:dyDescent="0.2">
      <c r="A234" s="160">
        <v>81</v>
      </c>
      <c r="B234" s="161" t="s">
        <v>832</v>
      </c>
      <c r="C234" s="167" t="s">
        <v>833</v>
      </c>
      <c r="D234" s="162" t="s">
        <v>286</v>
      </c>
      <c r="E234" s="163">
        <v>2</v>
      </c>
      <c r="F234" s="164"/>
      <c r="G234" s="165">
        <f>ROUND(E234*F234,2)</f>
        <v>0</v>
      </c>
      <c r="H234" s="142"/>
      <c r="I234" s="142"/>
      <c r="J234" s="142"/>
      <c r="K234" s="142"/>
      <c r="L234" s="142"/>
      <c r="M234" s="142"/>
      <c r="N234" s="142"/>
      <c r="O234" s="142"/>
      <c r="P234" s="142" t="s">
        <v>234</v>
      </c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  <c r="AJ234" s="142"/>
      <c r="AK234" s="142"/>
      <c r="AL234" s="142"/>
      <c r="AM234" s="142"/>
      <c r="AN234" s="142"/>
      <c r="AO234" s="142"/>
      <c r="AP234" s="142"/>
      <c r="AQ234" s="142"/>
    </row>
    <row r="235" spans="1:43" outlineLevel="1" x14ac:dyDescent="0.2">
      <c r="A235" s="160">
        <v>82</v>
      </c>
      <c r="B235" s="161" t="s">
        <v>344</v>
      </c>
      <c r="C235" s="167" t="s">
        <v>1011</v>
      </c>
      <c r="D235" s="162" t="s">
        <v>286</v>
      </c>
      <c r="E235" s="163">
        <v>2</v>
      </c>
      <c r="F235" s="164"/>
      <c r="G235" s="165">
        <f>ROUND(E235*F235,2)</f>
        <v>0</v>
      </c>
      <c r="H235" s="142"/>
      <c r="I235" s="142"/>
      <c r="J235" s="142"/>
      <c r="K235" s="142"/>
      <c r="L235" s="142"/>
      <c r="M235" s="142"/>
      <c r="N235" s="142"/>
      <c r="O235" s="142"/>
      <c r="P235" s="142" t="s">
        <v>234</v>
      </c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  <c r="AJ235" s="142"/>
      <c r="AK235" s="142"/>
      <c r="AL235" s="142"/>
      <c r="AM235" s="142"/>
      <c r="AN235" s="142"/>
      <c r="AO235" s="142"/>
      <c r="AP235" s="142"/>
      <c r="AQ235" s="142"/>
    </row>
    <row r="236" spans="1:43" outlineLevel="1" x14ac:dyDescent="0.2">
      <c r="A236" s="160">
        <v>83</v>
      </c>
      <c r="B236" s="161" t="s">
        <v>372</v>
      </c>
      <c r="C236" s="167" t="s">
        <v>373</v>
      </c>
      <c r="D236" s="162" t="s">
        <v>226</v>
      </c>
      <c r="E236" s="163">
        <v>1.7</v>
      </c>
      <c r="F236" s="164"/>
      <c r="G236" s="165">
        <f>ROUND(E236*F236,2)</f>
        <v>0</v>
      </c>
      <c r="H236" s="142"/>
      <c r="I236" s="142"/>
      <c r="J236" s="142"/>
      <c r="K236" s="142"/>
      <c r="L236" s="142"/>
      <c r="M236" s="142"/>
      <c r="N236" s="142"/>
      <c r="O236" s="142"/>
      <c r="P236" s="142" t="s">
        <v>234</v>
      </c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  <c r="AJ236" s="142"/>
      <c r="AK236" s="142"/>
      <c r="AL236" s="142"/>
      <c r="AM236" s="142"/>
      <c r="AN236" s="142"/>
      <c r="AO236" s="142"/>
      <c r="AP236" s="142"/>
      <c r="AQ236" s="142"/>
    </row>
    <row r="237" spans="1:43" x14ac:dyDescent="0.2">
      <c r="A237" s="148" t="s">
        <v>131</v>
      </c>
      <c r="B237" s="149" t="s">
        <v>92</v>
      </c>
      <c r="C237" s="166" t="s">
        <v>93</v>
      </c>
      <c r="D237" s="150"/>
      <c r="E237" s="151"/>
      <c r="F237" s="152"/>
      <c r="G237" s="153">
        <f>SUMIF(P238:P241,"&lt;&gt;NOR",G238:G241)</f>
        <v>0</v>
      </c>
      <c r="P237" t="s">
        <v>132</v>
      </c>
    </row>
    <row r="238" spans="1:43" outlineLevel="1" x14ac:dyDescent="0.2">
      <c r="A238" s="154">
        <v>84</v>
      </c>
      <c r="B238" s="155" t="s">
        <v>92</v>
      </c>
      <c r="C238" s="168" t="s">
        <v>374</v>
      </c>
      <c r="D238" s="156" t="s">
        <v>334</v>
      </c>
      <c r="E238" s="157">
        <v>2</v>
      </c>
      <c r="F238" s="158"/>
      <c r="G238" s="159">
        <f>ROUND(E238*F238,2)</f>
        <v>0</v>
      </c>
      <c r="H238" s="142"/>
      <c r="I238" s="142"/>
      <c r="J238" s="142"/>
      <c r="K238" s="142"/>
      <c r="L238" s="142"/>
      <c r="M238" s="142"/>
      <c r="N238" s="142"/>
      <c r="O238" s="142"/>
      <c r="P238" s="142" t="s">
        <v>234</v>
      </c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  <c r="AG238" s="142"/>
      <c r="AH238" s="142"/>
      <c r="AI238" s="142"/>
      <c r="AJ238" s="142"/>
      <c r="AK238" s="142"/>
      <c r="AL238" s="142"/>
      <c r="AM238" s="142"/>
      <c r="AN238" s="142"/>
      <c r="AO238" s="142"/>
      <c r="AP238" s="142"/>
      <c r="AQ238" s="142"/>
    </row>
    <row r="239" spans="1:43" outlineLevel="1" x14ac:dyDescent="0.2">
      <c r="A239" s="145"/>
      <c r="B239" s="146"/>
      <c r="C239" s="173" t="s">
        <v>797</v>
      </c>
      <c r="D239" s="171"/>
      <c r="E239" s="172"/>
      <c r="F239" s="147"/>
      <c r="G239" s="147"/>
      <c r="H239" s="142"/>
      <c r="I239" s="142"/>
      <c r="J239" s="142"/>
      <c r="K239" s="142"/>
      <c r="L239" s="142"/>
      <c r="M239" s="142"/>
      <c r="N239" s="142"/>
      <c r="O239" s="142"/>
      <c r="P239" s="142" t="s">
        <v>164</v>
      </c>
      <c r="Q239" s="142">
        <v>0</v>
      </c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  <c r="AG239" s="142"/>
      <c r="AH239" s="142"/>
      <c r="AI239" s="142"/>
      <c r="AJ239" s="142"/>
      <c r="AK239" s="142"/>
      <c r="AL239" s="142"/>
      <c r="AM239" s="142"/>
      <c r="AN239" s="142"/>
      <c r="AO239" s="142"/>
      <c r="AP239" s="142"/>
      <c r="AQ239" s="142"/>
    </row>
    <row r="240" spans="1:43" outlineLevel="1" x14ac:dyDescent="0.2">
      <c r="A240" s="145"/>
      <c r="B240" s="146"/>
      <c r="C240" s="173" t="s">
        <v>772</v>
      </c>
      <c r="D240" s="171"/>
      <c r="E240" s="172"/>
      <c r="F240" s="147"/>
      <c r="G240" s="147"/>
      <c r="H240" s="142"/>
      <c r="I240" s="142"/>
      <c r="J240" s="142"/>
      <c r="K240" s="142"/>
      <c r="L240" s="142"/>
      <c r="M240" s="142"/>
      <c r="N240" s="142"/>
      <c r="O240" s="142"/>
      <c r="P240" s="142" t="s">
        <v>164</v>
      </c>
      <c r="Q240" s="142">
        <v>0</v>
      </c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2"/>
      <c r="AE240" s="142"/>
      <c r="AF240" s="142"/>
      <c r="AG240" s="142"/>
      <c r="AH240" s="142"/>
      <c r="AI240" s="142"/>
      <c r="AJ240" s="142"/>
      <c r="AK240" s="142"/>
      <c r="AL240" s="142"/>
      <c r="AM240" s="142"/>
      <c r="AN240" s="142"/>
      <c r="AO240" s="142"/>
      <c r="AP240" s="142"/>
      <c r="AQ240" s="142"/>
    </row>
    <row r="241" spans="1:43" outlineLevel="1" x14ac:dyDescent="0.2">
      <c r="A241" s="145"/>
      <c r="B241" s="146"/>
      <c r="C241" s="173" t="s">
        <v>53</v>
      </c>
      <c r="D241" s="171"/>
      <c r="E241" s="172">
        <v>2</v>
      </c>
      <c r="F241" s="147"/>
      <c r="G241" s="147"/>
      <c r="H241" s="142"/>
      <c r="I241" s="142"/>
      <c r="J241" s="142"/>
      <c r="K241" s="142"/>
      <c r="L241" s="142"/>
      <c r="M241" s="142"/>
      <c r="N241" s="142"/>
      <c r="O241" s="142"/>
      <c r="P241" s="142" t="s">
        <v>164</v>
      </c>
      <c r="Q241" s="142">
        <v>0</v>
      </c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2"/>
      <c r="AE241" s="142"/>
      <c r="AF241" s="142"/>
      <c r="AG241" s="142"/>
      <c r="AH241" s="142"/>
      <c r="AI241" s="142"/>
      <c r="AJ241" s="142"/>
      <c r="AK241" s="142"/>
      <c r="AL241" s="142"/>
      <c r="AM241" s="142"/>
      <c r="AN241" s="142"/>
      <c r="AO241" s="142"/>
      <c r="AP241" s="142"/>
      <c r="AQ241" s="142"/>
    </row>
    <row r="242" spans="1:43" x14ac:dyDescent="0.2">
      <c r="A242" s="148" t="s">
        <v>131</v>
      </c>
      <c r="B242" s="149" t="s">
        <v>94</v>
      </c>
      <c r="C242" s="166" t="s">
        <v>95</v>
      </c>
      <c r="D242" s="150"/>
      <c r="E242" s="151"/>
      <c r="F242" s="152"/>
      <c r="G242" s="153">
        <f>SUMIF(P243:P263,"&lt;&gt;NOR",G243:G263)</f>
        <v>0</v>
      </c>
      <c r="P242" t="s">
        <v>132</v>
      </c>
    </row>
    <row r="243" spans="1:43" outlineLevel="1" x14ac:dyDescent="0.2">
      <c r="A243" s="154">
        <v>85</v>
      </c>
      <c r="B243" s="155" t="s">
        <v>375</v>
      </c>
      <c r="C243" s="168" t="s">
        <v>376</v>
      </c>
      <c r="D243" s="156" t="s">
        <v>244</v>
      </c>
      <c r="E243" s="157">
        <v>15</v>
      </c>
      <c r="F243" s="158"/>
      <c r="G243" s="159">
        <f>ROUND(E243*F243,2)</f>
        <v>0</v>
      </c>
      <c r="H243" s="142"/>
      <c r="I243" s="142"/>
      <c r="J243" s="142"/>
      <c r="K243" s="142"/>
      <c r="L243" s="142"/>
      <c r="M243" s="142"/>
      <c r="N243" s="142"/>
      <c r="O243" s="142"/>
      <c r="P243" s="142" t="s">
        <v>234</v>
      </c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42"/>
      <c r="AH243" s="142"/>
      <c r="AI243" s="142"/>
      <c r="AJ243" s="142"/>
      <c r="AK243" s="142"/>
      <c r="AL243" s="142"/>
      <c r="AM243" s="142"/>
      <c r="AN243" s="142"/>
      <c r="AO243" s="142"/>
      <c r="AP243" s="142"/>
      <c r="AQ243" s="142"/>
    </row>
    <row r="244" spans="1:43" outlineLevel="1" x14ac:dyDescent="0.2">
      <c r="A244" s="145"/>
      <c r="B244" s="146"/>
      <c r="C244" s="173" t="s">
        <v>834</v>
      </c>
      <c r="D244" s="171"/>
      <c r="E244" s="172"/>
      <c r="F244" s="147"/>
      <c r="G244" s="147"/>
      <c r="H244" s="142"/>
      <c r="I244" s="142"/>
      <c r="J244" s="142"/>
      <c r="K244" s="142"/>
      <c r="L244" s="142"/>
      <c r="M244" s="142"/>
      <c r="N244" s="142"/>
      <c r="O244" s="142"/>
      <c r="P244" s="142" t="s">
        <v>164</v>
      </c>
      <c r="Q244" s="142">
        <v>0</v>
      </c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42"/>
      <c r="AH244" s="142"/>
      <c r="AI244" s="142"/>
      <c r="AJ244" s="142"/>
      <c r="AK244" s="142"/>
      <c r="AL244" s="142"/>
      <c r="AM244" s="142"/>
      <c r="AN244" s="142"/>
      <c r="AO244" s="142"/>
      <c r="AP244" s="142"/>
      <c r="AQ244" s="142"/>
    </row>
    <row r="245" spans="1:43" outlineLevel="1" x14ac:dyDescent="0.2">
      <c r="A245" s="145"/>
      <c r="B245" s="146"/>
      <c r="C245" s="173" t="s">
        <v>815</v>
      </c>
      <c r="D245" s="171"/>
      <c r="E245" s="172"/>
      <c r="F245" s="147"/>
      <c r="G245" s="147"/>
      <c r="H245" s="142"/>
      <c r="I245" s="142"/>
      <c r="J245" s="142"/>
      <c r="K245" s="142"/>
      <c r="L245" s="142"/>
      <c r="M245" s="142"/>
      <c r="N245" s="142"/>
      <c r="O245" s="142"/>
      <c r="P245" s="142" t="s">
        <v>164</v>
      </c>
      <c r="Q245" s="142">
        <v>0</v>
      </c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2"/>
      <c r="AE245" s="142"/>
      <c r="AF245" s="142"/>
      <c r="AG245" s="142"/>
      <c r="AH245" s="142"/>
      <c r="AI245" s="142"/>
      <c r="AJ245" s="142"/>
      <c r="AK245" s="142"/>
      <c r="AL245" s="142"/>
      <c r="AM245" s="142"/>
      <c r="AN245" s="142"/>
      <c r="AO245" s="142"/>
      <c r="AP245" s="142"/>
      <c r="AQ245" s="142"/>
    </row>
    <row r="246" spans="1:43" outlineLevel="1" x14ac:dyDescent="0.2">
      <c r="A246" s="145"/>
      <c r="B246" s="146"/>
      <c r="C246" s="173" t="s">
        <v>654</v>
      </c>
      <c r="D246" s="171"/>
      <c r="E246" s="172">
        <v>15</v>
      </c>
      <c r="F246" s="147"/>
      <c r="G246" s="147"/>
      <c r="H246" s="142"/>
      <c r="I246" s="142"/>
      <c r="J246" s="142"/>
      <c r="K246" s="142"/>
      <c r="L246" s="142"/>
      <c r="M246" s="142"/>
      <c r="N246" s="142"/>
      <c r="O246" s="142"/>
      <c r="P246" s="142" t="s">
        <v>164</v>
      </c>
      <c r="Q246" s="142">
        <v>0</v>
      </c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/>
      <c r="AN246" s="142"/>
      <c r="AO246" s="142"/>
      <c r="AP246" s="142"/>
      <c r="AQ246" s="142"/>
    </row>
    <row r="247" spans="1:43" outlineLevel="1" x14ac:dyDescent="0.2">
      <c r="A247" s="154">
        <v>86</v>
      </c>
      <c r="B247" s="155" t="s">
        <v>377</v>
      </c>
      <c r="C247" s="168" t="s">
        <v>378</v>
      </c>
      <c r="D247" s="156" t="s">
        <v>244</v>
      </c>
      <c r="E247" s="157">
        <v>18</v>
      </c>
      <c r="F247" s="158"/>
      <c r="G247" s="159">
        <f>ROUND(E247*F247,2)</f>
        <v>0</v>
      </c>
      <c r="H247" s="142"/>
      <c r="I247" s="142"/>
      <c r="J247" s="142"/>
      <c r="K247" s="142"/>
      <c r="L247" s="142"/>
      <c r="M247" s="142"/>
      <c r="N247" s="142"/>
      <c r="O247" s="142"/>
      <c r="P247" s="142" t="s">
        <v>234</v>
      </c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  <c r="AQ247" s="142"/>
    </row>
    <row r="248" spans="1:43" outlineLevel="1" x14ac:dyDescent="0.2">
      <c r="A248" s="145"/>
      <c r="B248" s="146"/>
      <c r="C248" s="173" t="s">
        <v>835</v>
      </c>
      <c r="D248" s="171"/>
      <c r="E248" s="172"/>
      <c r="F248" s="147"/>
      <c r="G248" s="147"/>
      <c r="H248" s="142"/>
      <c r="I248" s="142"/>
      <c r="J248" s="142"/>
      <c r="K248" s="142"/>
      <c r="L248" s="142"/>
      <c r="M248" s="142"/>
      <c r="N248" s="142"/>
      <c r="O248" s="142"/>
      <c r="P248" s="142" t="s">
        <v>164</v>
      </c>
      <c r="Q248" s="142">
        <v>0</v>
      </c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42"/>
      <c r="AH248" s="142"/>
      <c r="AI248" s="142"/>
      <c r="AJ248" s="142"/>
      <c r="AK248" s="142"/>
      <c r="AL248" s="142"/>
      <c r="AM248" s="142"/>
      <c r="AN248" s="142"/>
      <c r="AO248" s="142"/>
      <c r="AP248" s="142"/>
      <c r="AQ248" s="142"/>
    </row>
    <row r="249" spans="1:43" outlineLevel="1" x14ac:dyDescent="0.2">
      <c r="A249" s="145"/>
      <c r="B249" s="146"/>
      <c r="C249" s="173" t="s">
        <v>796</v>
      </c>
      <c r="D249" s="171"/>
      <c r="E249" s="172"/>
      <c r="F249" s="147"/>
      <c r="G249" s="147"/>
      <c r="H249" s="142"/>
      <c r="I249" s="142"/>
      <c r="J249" s="142"/>
      <c r="K249" s="142"/>
      <c r="L249" s="142"/>
      <c r="M249" s="142"/>
      <c r="N249" s="142"/>
      <c r="O249" s="142"/>
      <c r="P249" s="142" t="s">
        <v>164</v>
      </c>
      <c r="Q249" s="142">
        <v>0</v>
      </c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2"/>
      <c r="AP249" s="142"/>
      <c r="AQ249" s="142"/>
    </row>
    <row r="250" spans="1:43" outlineLevel="1" x14ac:dyDescent="0.2">
      <c r="A250" s="145"/>
      <c r="B250" s="146"/>
      <c r="C250" s="173" t="s">
        <v>620</v>
      </c>
      <c r="D250" s="171"/>
      <c r="E250" s="172">
        <v>18</v>
      </c>
      <c r="F250" s="147"/>
      <c r="G250" s="147"/>
      <c r="H250" s="142"/>
      <c r="I250" s="142"/>
      <c r="J250" s="142"/>
      <c r="K250" s="142"/>
      <c r="L250" s="142"/>
      <c r="M250" s="142"/>
      <c r="N250" s="142"/>
      <c r="O250" s="142"/>
      <c r="P250" s="142" t="s">
        <v>164</v>
      </c>
      <c r="Q250" s="142">
        <v>0</v>
      </c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2"/>
      <c r="AP250" s="142"/>
      <c r="AQ250" s="142"/>
    </row>
    <row r="251" spans="1:43" outlineLevel="1" x14ac:dyDescent="0.2">
      <c r="A251" s="154">
        <v>87</v>
      </c>
      <c r="B251" s="155" t="s">
        <v>379</v>
      </c>
      <c r="C251" s="168" t="s">
        <v>380</v>
      </c>
      <c r="D251" s="156" t="s">
        <v>286</v>
      </c>
      <c r="E251" s="157">
        <v>8</v>
      </c>
      <c r="F251" s="158"/>
      <c r="G251" s="159">
        <f>ROUND(E251*F251,2)</f>
        <v>0</v>
      </c>
      <c r="H251" s="142"/>
      <c r="I251" s="142"/>
      <c r="J251" s="142"/>
      <c r="K251" s="142"/>
      <c r="L251" s="142"/>
      <c r="M251" s="142"/>
      <c r="N251" s="142"/>
      <c r="O251" s="142"/>
      <c r="P251" s="142" t="s">
        <v>234</v>
      </c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  <c r="AG251" s="142"/>
      <c r="AH251" s="142"/>
      <c r="AI251" s="142"/>
      <c r="AJ251" s="142"/>
      <c r="AK251" s="142"/>
      <c r="AL251" s="142"/>
      <c r="AM251" s="142"/>
      <c r="AN251" s="142"/>
      <c r="AO251" s="142"/>
      <c r="AP251" s="142"/>
      <c r="AQ251" s="142"/>
    </row>
    <row r="252" spans="1:43" outlineLevel="1" x14ac:dyDescent="0.2">
      <c r="A252" s="145"/>
      <c r="B252" s="146"/>
      <c r="C252" s="173" t="s">
        <v>765</v>
      </c>
      <c r="D252" s="171"/>
      <c r="E252" s="172"/>
      <c r="F252" s="147"/>
      <c r="G252" s="147"/>
      <c r="H252" s="142"/>
      <c r="I252" s="142"/>
      <c r="J252" s="142"/>
      <c r="K252" s="142"/>
      <c r="L252" s="142"/>
      <c r="M252" s="142"/>
      <c r="N252" s="142"/>
      <c r="O252" s="142"/>
      <c r="P252" s="142" t="s">
        <v>164</v>
      </c>
      <c r="Q252" s="142">
        <v>0</v>
      </c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  <c r="AJ252" s="142"/>
      <c r="AK252" s="142"/>
      <c r="AL252" s="142"/>
      <c r="AM252" s="142"/>
      <c r="AN252" s="142"/>
      <c r="AO252" s="142"/>
      <c r="AP252" s="142"/>
      <c r="AQ252" s="142"/>
    </row>
    <row r="253" spans="1:43" outlineLevel="1" x14ac:dyDescent="0.2">
      <c r="A253" s="145"/>
      <c r="B253" s="146"/>
      <c r="C253" s="173" t="s">
        <v>804</v>
      </c>
      <c r="D253" s="171"/>
      <c r="E253" s="172"/>
      <c r="F253" s="147"/>
      <c r="G253" s="147"/>
      <c r="H253" s="142"/>
      <c r="I253" s="142"/>
      <c r="J253" s="142"/>
      <c r="K253" s="142"/>
      <c r="L253" s="142"/>
      <c r="M253" s="142"/>
      <c r="N253" s="142"/>
      <c r="O253" s="142"/>
      <c r="P253" s="142" t="s">
        <v>164</v>
      </c>
      <c r="Q253" s="142">
        <v>0</v>
      </c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42"/>
      <c r="AG253" s="142"/>
      <c r="AH253" s="142"/>
      <c r="AI253" s="142"/>
      <c r="AJ253" s="142"/>
      <c r="AK253" s="142"/>
      <c r="AL253" s="142"/>
      <c r="AM253" s="142"/>
      <c r="AN253" s="142"/>
      <c r="AO253" s="142"/>
      <c r="AP253" s="142"/>
      <c r="AQ253" s="142"/>
    </row>
    <row r="254" spans="1:43" outlineLevel="1" x14ac:dyDescent="0.2">
      <c r="A254" s="145"/>
      <c r="B254" s="146"/>
      <c r="C254" s="173" t="s">
        <v>463</v>
      </c>
      <c r="D254" s="171"/>
      <c r="E254" s="172">
        <v>8</v>
      </c>
      <c r="F254" s="147"/>
      <c r="G254" s="147"/>
      <c r="H254" s="142"/>
      <c r="I254" s="142"/>
      <c r="J254" s="142"/>
      <c r="K254" s="142"/>
      <c r="L254" s="142"/>
      <c r="M254" s="142"/>
      <c r="N254" s="142"/>
      <c r="O254" s="142"/>
      <c r="P254" s="142" t="s">
        <v>164</v>
      </c>
      <c r="Q254" s="142">
        <v>0</v>
      </c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42"/>
      <c r="AG254" s="142"/>
      <c r="AH254" s="142"/>
      <c r="AI254" s="142"/>
      <c r="AJ254" s="142"/>
      <c r="AK254" s="142"/>
      <c r="AL254" s="142"/>
      <c r="AM254" s="142"/>
      <c r="AN254" s="142"/>
      <c r="AO254" s="142"/>
      <c r="AP254" s="142"/>
      <c r="AQ254" s="142"/>
    </row>
    <row r="255" spans="1:43" outlineLevel="1" x14ac:dyDescent="0.2">
      <c r="A255" s="154">
        <v>88</v>
      </c>
      <c r="B255" s="155" t="s">
        <v>381</v>
      </c>
      <c r="C255" s="168" t="s">
        <v>382</v>
      </c>
      <c r="D255" s="156" t="s">
        <v>244</v>
      </c>
      <c r="E255" s="157">
        <v>18</v>
      </c>
      <c r="F255" s="158"/>
      <c r="G255" s="159">
        <f>ROUND(E255*F255,2)</f>
        <v>0</v>
      </c>
      <c r="H255" s="142"/>
      <c r="I255" s="142"/>
      <c r="J255" s="142"/>
      <c r="K255" s="142"/>
      <c r="L255" s="142"/>
      <c r="M255" s="142"/>
      <c r="N255" s="142"/>
      <c r="O255" s="142"/>
      <c r="P255" s="142" t="s">
        <v>234</v>
      </c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2"/>
      <c r="AP255" s="142"/>
      <c r="AQ255" s="142"/>
    </row>
    <row r="256" spans="1:43" outlineLevel="1" x14ac:dyDescent="0.2">
      <c r="A256" s="145"/>
      <c r="B256" s="146"/>
      <c r="C256" s="173" t="s">
        <v>835</v>
      </c>
      <c r="D256" s="171"/>
      <c r="E256" s="172"/>
      <c r="F256" s="147"/>
      <c r="G256" s="147"/>
      <c r="H256" s="142"/>
      <c r="I256" s="142"/>
      <c r="J256" s="142"/>
      <c r="K256" s="142"/>
      <c r="L256" s="142"/>
      <c r="M256" s="142"/>
      <c r="N256" s="142"/>
      <c r="O256" s="142"/>
      <c r="P256" s="142" t="s">
        <v>164</v>
      </c>
      <c r="Q256" s="142">
        <v>0</v>
      </c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2"/>
      <c r="AE256" s="142"/>
      <c r="AF256" s="142"/>
      <c r="AG256" s="142"/>
      <c r="AH256" s="142"/>
      <c r="AI256" s="142"/>
      <c r="AJ256" s="142"/>
      <c r="AK256" s="142"/>
      <c r="AL256" s="142"/>
      <c r="AM256" s="142"/>
      <c r="AN256" s="142"/>
      <c r="AO256" s="142"/>
      <c r="AP256" s="142"/>
      <c r="AQ256" s="142"/>
    </row>
    <row r="257" spans="1:43" outlineLevel="1" x14ac:dyDescent="0.2">
      <c r="A257" s="145"/>
      <c r="B257" s="146"/>
      <c r="C257" s="173" t="s">
        <v>815</v>
      </c>
      <c r="D257" s="171"/>
      <c r="E257" s="172"/>
      <c r="F257" s="147"/>
      <c r="G257" s="147"/>
      <c r="H257" s="142"/>
      <c r="I257" s="142"/>
      <c r="J257" s="142"/>
      <c r="K257" s="142"/>
      <c r="L257" s="142"/>
      <c r="M257" s="142"/>
      <c r="N257" s="142"/>
      <c r="O257" s="142"/>
      <c r="P257" s="142" t="s">
        <v>164</v>
      </c>
      <c r="Q257" s="142">
        <v>0</v>
      </c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  <c r="AG257" s="142"/>
      <c r="AH257" s="142"/>
      <c r="AI257" s="142"/>
      <c r="AJ257" s="142"/>
      <c r="AK257" s="142"/>
      <c r="AL257" s="142"/>
      <c r="AM257" s="142"/>
      <c r="AN257" s="142"/>
      <c r="AO257" s="142"/>
      <c r="AP257" s="142"/>
      <c r="AQ257" s="142"/>
    </row>
    <row r="258" spans="1:43" outlineLevel="1" x14ac:dyDescent="0.2">
      <c r="A258" s="145"/>
      <c r="B258" s="146"/>
      <c r="C258" s="173" t="s">
        <v>620</v>
      </c>
      <c r="D258" s="171"/>
      <c r="E258" s="172">
        <v>18</v>
      </c>
      <c r="F258" s="147"/>
      <c r="G258" s="147"/>
      <c r="H258" s="142"/>
      <c r="I258" s="142"/>
      <c r="J258" s="142"/>
      <c r="K258" s="142"/>
      <c r="L258" s="142"/>
      <c r="M258" s="142"/>
      <c r="N258" s="142"/>
      <c r="O258" s="142"/>
      <c r="P258" s="142" t="s">
        <v>164</v>
      </c>
      <c r="Q258" s="142">
        <v>0</v>
      </c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  <c r="AG258" s="142"/>
      <c r="AH258" s="142"/>
      <c r="AI258" s="142"/>
      <c r="AJ258" s="142"/>
      <c r="AK258" s="142"/>
      <c r="AL258" s="142"/>
      <c r="AM258" s="142"/>
      <c r="AN258" s="142"/>
      <c r="AO258" s="142"/>
      <c r="AP258" s="142"/>
      <c r="AQ258" s="142"/>
    </row>
    <row r="259" spans="1:43" outlineLevel="1" x14ac:dyDescent="0.2">
      <c r="A259" s="154">
        <v>89</v>
      </c>
      <c r="B259" s="155" t="s">
        <v>383</v>
      </c>
      <c r="C259" s="168" t="s">
        <v>384</v>
      </c>
      <c r="D259" s="156" t="s">
        <v>286</v>
      </c>
      <c r="E259" s="157">
        <v>4</v>
      </c>
      <c r="F259" s="158"/>
      <c r="G259" s="159">
        <f>ROUND(E259*F259,2)</f>
        <v>0</v>
      </c>
      <c r="H259" s="142"/>
      <c r="I259" s="142"/>
      <c r="J259" s="142"/>
      <c r="K259" s="142"/>
      <c r="L259" s="142"/>
      <c r="M259" s="142"/>
      <c r="N259" s="142"/>
      <c r="O259" s="142"/>
      <c r="P259" s="142" t="s">
        <v>234</v>
      </c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42"/>
      <c r="AG259" s="142"/>
      <c r="AH259" s="142"/>
      <c r="AI259" s="142"/>
      <c r="AJ259" s="142"/>
      <c r="AK259" s="142"/>
      <c r="AL259" s="142"/>
      <c r="AM259" s="142"/>
      <c r="AN259" s="142"/>
      <c r="AO259" s="142"/>
      <c r="AP259" s="142"/>
      <c r="AQ259" s="142"/>
    </row>
    <row r="260" spans="1:43" outlineLevel="1" x14ac:dyDescent="0.2">
      <c r="A260" s="145"/>
      <c r="B260" s="146"/>
      <c r="C260" s="173" t="s">
        <v>763</v>
      </c>
      <c r="D260" s="171"/>
      <c r="E260" s="172"/>
      <c r="F260" s="147"/>
      <c r="G260" s="147"/>
      <c r="H260" s="142"/>
      <c r="I260" s="142"/>
      <c r="J260" s="142"/>
      <c r="K260" s="142"/>
      <c r="L260" s="142"/>
      <c r="M260" s="142"/>
      <c r="N260" s="142"/>
      <c r="O260" s="142"/>
      <c r="P260" s="142" t="s">
        <v>164</v>
      </c>
      <c r="Q260" s="142">
        <v>0</v>
      </c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42"/>
      <c r="AH260" s="142"/>
      <c r="AI260" s="142"/>
      <c r="AJ260" s="142"/>
      <c r="AK260" s="142"/>
      <c r="AL260" s="142"/>
      <c r="AM260" s="142"/>
      <c r="AN260" s="142"/>
      <c r="AO260" s="142"/>
      <c r="AP260" s="142"/>
      <c r="AQ260" s="142"/>
    </row>
    <row r="261" spans="1:43" outlineLevel="1" x14ac:dyDescent="0.2">
      <c r="A261" s="145"/>
      <c r="B261" s="146"/>
      <c r="C261" s="173" t="s">
        <v>804</v>
      </c>
      <c r="D261" s="171"/>
      <c r="E261" s="172"/>
      <c r="F261" s="147"/>
      <c r="G261" s="147"/>
      <c r="H261" s="142"/>
      <c r="I261" s="142"/>
      <c r="J261" s="142"/>
      <c r="K261" s="142"/>
      <c r="L261" s="142"/>
      <c r="M261" s="142"/>
      <c r="N261" s="142"/>
      <c r="O261" s="142"/>
      <c r="P261" s="142" t="s">
        <v>164</v>
      </c>
      <c r="Q261" s="142">
        <v>0</v>
      </c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42"/>
      <c r="AJ261" s="142"/>
      <c r="AK261" s="142"/>
      <c r="AL261" s="142"/>
      <c r="AM261" s="142"/>
      <c r="AN261" s="142"/>
      <c r="AO261" s="142"/>
      <c r="AP261" s="142"/>
      <c r="AQ261" s="142"/>
    </row>
    <row r="262" spans="1:43" outlineLevel="1" x14ac:dyDescent="0.2">
      <c r="A262" s="145"/>
      <c r="B262" s="146"/>
      <c r="C262" s="173" t="s">
        <v>413</v>
      </c>
      <c r="D262" s="171"/>
      <c r="E262" s="172">
        <v>4</v>
      </c>
      <c r="F262" s="147"/>
      <c r="G262" s="147"/>
      <c r="H262" s="142"/>
      <c r="I262" s="142"/>
      <c r="J262" s="142"/>
      <c r="K262" s="142"/>
      <c r="L262" s="142"/>
      <c r="M262" s="142"/>
      <c r="N262" s="142"/>
      <c r="O262" s="142"/>
      <c r="P262" s="142" t="s">
        <v>164</v>
      </c>
      <c r="Q262" s="142">
        <v>0</v>
      </c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  <c r="AG262" s="142"/>
      <c r="AH262" s="142"/>
      <c r="AI262" s="142"/>
      <c r="AJ262" s="142"/>
      <c r="AK262" s="142"/>
      <c r="AL262" s="142"/>
      <c r="AM262" s="142"/>
      <c r="AN262" s="142"/>
      <c r="AO262" s="142"/>
      <c r="AP262" s="142"/>
      <c r="AQ262" s="142"/>
    </row>
    <row r="263" spans="1:43" outlineLevel="1" x14ac:dyDescent="0.2">
      <c r="A263" s="160">
        <v>90</v>
      </c>
      <c r="B263" s="161" t="s">
        <v>385</v>
      </c>
      <c r="C263" s="167" t="s">
        <v>386</v>
      </c>
      <c r="D263" s="162" t="s">
        <v>226</v>
      </c>
      <c r="E263" s="163">
        <v>0.03</v>
      </c>
      <c r="F263" s="164"/>
      <c r="G263" s="165">
        <f>ROUND(E263*F263,2)</f>
        <v>0</v>
      </c>
      <c r="H263" s="142"/>
      <c r="I263" s="142"/>
      <c r="J263" s="142"/>
      <c r="K263" s="142"/>
      <c r="L263" s="142"/>
      <c r="M263" s="142"/>
      <c r="N263" s="142"/>
      <c r="O263" s="142"/>
      <c r="P263" s="142" t="s">
        <v>234</v>
      </c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42"/>
      <c r="AG263" s="142"/>
      <c r="AH263" s="142"/>
      <c r="AI263" s="142"/>
      <c r="AJ263" s="142"/>
      <c r="AK263" s="142"/>
      <c r="AL263" s="142"/>
      <c r="AM263" s="142"/>
      <c r="AN263" s="142"/>
      <c r="AO263" s="142"/>
      <c r="AP263" s="142"/>
      <c r="AQ263" s="142"/>
    </row>
    <row r="264" spans="1:43" x14ac:dyDescent="0.2">
      <c r="A264" s="148" t="s">
        <v>131</v>
      </c>
      <c r="B264" s="149" t="s">
        <v>96</v>
      </c>
      <c r="C264" s="166" t="s">
        <v>97</v>
      </c>
      <c r="D264" s="150"/>
      <c r="E264" s="151"/>
      <c r="F264" s="152"/>
      <c r="G264" s="153">
        <f>SUMIF(P265:P285,"&lt;&gt;NOR",G265:G285)</f>
        <v>0</v>
      </c>
      <c r="P264" t="s">
        <v>132</v>
      </c>
    </row>
    <row r="265" spans="1:43" outlineLevel="1" x14ac:dyDescent="0.2">
      <c r="A265" s="154">
        <v>91</v>
      </c>
      <c r="B265" s="155" t="s">
        <v>387</v>
      </c>
      <c r="C265" s="168" t="s">
        <v>388</v>
      </c>
      <c r="D265" s="156" t="s">
        <v>286</v>
      </c>
      <c r="E265" s="157">
        <v>5</v>
      </c>
      <c r="F265" s="158"/>
      <c r="G265" s="159">
        <f>ROUND(E265*F265,2)</f>
        <v>0</v>
      </c>
      <c r="H265" s="142"/>
      <c r="I265" s="142"/>
      <c r="J265" s="142"/>
      <c r="K265" s="142"/>
      <c r="L265" s="142"/>
      <c r="M265" s="142"/>
      <c r="N265" s="142"/>
      <c r="O265" s="142"/>
      <c r="P265" s="142" t="s">
        <v>234</v>
      </c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2"/>
      <c r="AE265" s="142"/>
      <c r="AF265" s="142"/>
      <c r="AG265" s="142"/>
      <c r="AH265" s="142"/>
      <c r="AI265" s="142"/>
      <c r="AJ265" s="142"/>
      <c r="AK265" s="142"/>
      <c r="AL265" s="142"/>
      <c r="AM265" s="142"/>
      <c r="AN265" s="142"/>
      <c r="AO265" s="142"/>
      <c r="AP265" s="142"/>
      <c r="AQ265" s="142"/>
    </row>
    <row r="266" spans="1:43" outlineLevel="1" x14ac:dyDescent="0.2">
      <c r="A266" s="145"/>
      <c r="B266" s="146"/>
      <c r="C266" s="173" t="s">
        <v>796</v>
      </c>
      <c r="D266" s="171"/>
      <c r="E266" s="172"/>
      <c r="F266" s="147"/>
      <c r="G266" s="147"/>
      <c r="H266" s="142"/>
      <c r="I266" s="142"/>
      <c r="J266" s="142"/>
      <c r="K266" s="142"/>
      <c r="L266" s="142"/>
      <c r="M266" s="142"/>
      <c r="N266" s="142"/>
      <c r="O266" s="142"/>
      <c r="P266" s="142" t="s">
        <v>164</v>
      </c>
      <c r="Q266" s="142">
        <v>0</v>
      </c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2"/>
      <c r="AE266" s="142"/>
      <c r="AF266" s="142"/>
      <c r="AG266" s="142"/>
      <c r="AH266" s="142"/>
      <c r="AI266" s="142"/>
      <c r="AJ266" s="142"/>
      <c r="AK266" s="142"/>
      <c r="AL266" s="142"/>
      <c r="AM266" s="142"/>
      <c r="AN266" s="142"/>
      <c r="AO266" s="142"/>
      <c r="AP266" s="142"/>
      <c r="AQ266" s="142"/>
    </row>
    <row r="267" spans="1:43" outlineLevel="1" x14ac:dyDescent="0.2">
      <c r="A267" s="145"/>
      <c r="B267" s="146"/>
      <c r="C267" s="173" t="s">
        <v>804</v>
      </c>
      <c r="D267" s="171"/>
      <c r="E267" s="172"/>
      <c r="F267" s="147"/>
      <c r="G267" s="147"/>
      <c r="H267" s="142"/>
      <c r="I267" s="142"/>
      <c r="J267" s="142"/>
      <c r="K267" s="142"/>
      <c r="L267" s="142"/>
      <c r="M267" s="142"/>
      <c r="N267" s="142"/>
      <c r="O267" s="142"/>
      <c r="P267" s="142" t="s">
        <v>164</v>
      </c>
      <c r="Q267" s="142">
        <v>0</v>
      </c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  <c r="AG267" s="142"/>
      <c r="AH267" s="142"/>
      <c r="AI267" s="142"/>
      <c r="AJ267" s="142"/>
      <c r="AK267" s="142"/>
      <c r="AL267" s="142"/>
      <c r="AM267" s="142"/>
      <c r="AN267" s="142"/>
      <c r="AO267" s="142"/>
      <c r="AP267" s="142"/>
      <c r="AQ267" s="142"/>
    </row>
    <row r="268" spans="1:43" outlineLevel="1" x14ac:dyDescent="0.2">
      <c r="A268" s="145"/>
      <c r="B268" s="146"/>
      <c r="C268" s="173" t="s">
        <v>643</v>
      </c>
      <c r="D268" s="171"/>
      <c r="E268" s="172">
        <v>5</v>
      </c>
      <c r="F268" s="147"/>
      <c r="G268" s="147"/>
      <c r="H268" s="142"/>
      <c r="I268" s="142"/>
      <c r="J268" s="142"/>
      <c r="K268" s="142"/>
      <c r="L268" s="142"/>
      <c r="M268" s="142"/>
      <c r="N268" s="142"/>
      <c r="O268" s="142"/>
      <c r="P268" s="142" t="s">
        <v>164</v>
      </c>
      <c r="Q268" s="142">
        <v>0</v>
      </c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</row>
    <row r="269" spans="1:43" outlineLevel="1" x14ac:dyDescent="0.2">
      <c r="A269" s="154">
        <v>92</v>
      </c>
      <c r="B269" s="155" t="s">
        <v>389</v>
      </c>
      <c r="C269" s="168" t="s">
        <v>390</v>
      </c>
      <c r="D269" s="156" t="s">
        <v>286</v>
      </c>
      <c r="E269" s="157">
        <v>4</v>
      </c>
      <c r="F269" s="158"/>
      <c r="G269" s="159">
        <f>ROUND(E269*F269,2)</f>
        <v>0</v>
      </c>
      <c r="H269" s="142"/>
      <c r="I269" s="142"/>
      <c r="J269" s="142"/>
      <c r="K269" s="142"/>
      <c r="L269" s="142"/>
      <c r="M269" s="142"/>
      <c r="N269" s="142"/>
      <c r="O269" s="142"/>
      <c r="P269" s="142" t="s">
        <v>260</v>
      </c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42"/>
      <c r="AG269" s="142"/>
      <c r="AH269" s="142"/>
      <c r="AI269" s="142"/>
      <c r="AJ269" s="142"/>
      <c r="AK269" s="142"/>
      <c r="AL269" s="142"/>
      <c r="AM269" s="142"/>
      <c r="AN269" s="142"/>
      <c r="AO269" s="142"/>
      <c r="AP269" s="142"/>
      <c r="AQ269" s="142"/>
    </row>
    <row r="270" spans="1:43" outlineLevel="1" x14ac:dyDescent="0.2">
      <c r="A270" s="145"/>
      <c r="B270" s="146"/>
      <c r="C270" s="173" t="s">
        <v>763</v>
      </c>
      <c r="D270" s="171"/>
      <c r="E270" s="172"/>
      <c r="F270" s="147"/>
      <c r="G270" s="147"/>
      <c r="H270" s="142"/>
      <c r="I270" s="142"/>
      <c r="J270" s="142"/>
      <c r="K270" s="142"/>
      <c r="L270" s="142"/>
      <c r="M270" s="142"/>
      <c r="N270" s="142"/>
      <c r="O270" s="142"/>
      <c r="P270" s="142" t="s">
        <v>164</v>
      </c>
      <c r="Q270" s="142">
        <v>0</v>
      </c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42"/>
      <c r="AJ270" s="142"/>
      <c r="AK270" s="142"/>
      <c r="AL270" s="142"/>
      <c r="AM270" s="142"/>
      <c r="AN270" s="142"/>
      <c r="AO270" s="142"/>
      <c r="AP270" s="142"/>
      <c r="AQ270" s="142"/>
    </row>
    <row r="271" spans="1:43" outlineLevel="1" x14ac:dyDescent="0.2">
      <c r="A271" s="145"/>
      <c r="B271" s="146"/>
      <c r="C271" s="173" t="s">
        <v>804</v>
      </c>
      <c r="D271" s="171"/>
      <c r="E271" s="172"/>
      <c r="F271" s="147"/>
      <c r="G271" s="147"/>
      <c r="H271" s="142"/>
      <c r="I271" s="142"/>
      <c r="J271" s="142"/>
      <c r="K271" s="142"/>
      <c r="L271" s="142"/>
      <c r="M271" s="142"/>
      <c r="N271" s="142"/>
      <c r="O271" s="142"/>
      <c r="P271" s="142" t="s">
        <v>164</v>
      </c>
      <c r="Q271" s="142">
        <v>0</v>
      </c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142"/>
      <c r="AE271" s="142"/>
      <c r="AF271" s="142"/>
      <c r="AG271" s="142"/>
      <c r="AH271" s="142"/>
      <c r="AI271" s="142"/>
      <c r="AJ271" s="142"/>
      <c r="AK271" s="142"/>
      <c r="AL271" s="142"/>
      <c r="AM271" s="142"/>
      <c r="AN271" s="142"/>
      <c r="AO271" s="142"/>
      <c r="AP271" s="142"/>
      <c r="AQ271" s="142"/>
    </row>
    <row r="272" spans="1:43" outlineLevel="1" x14ac:dyDescent="0.2">
      <c r="A272" s="145"/>
      <c r="B272" s="146"/>
      <c r="C272" s="173" t="s">
        <v>413</v>
      </c>
      <c r="D272" s="171"/>
      <c r="E272" s="172">
        <v>4</v>
      </c>
      <c r="F272" s="147"/>
      <c r="G272" s="147"/>
      <c r="H272" s="142"/>
      <c r="I272" s="142"/>
      <c r="J272" s="142"/>
      <c r="K272" s="142"/>
      <c r="L272" s="142"/>
      <c r="M272" s="142"/>
      <c r="N272" s="142"/>
      <c r="O272" s="142"/>
      <c r="P272" s="142" t="s">
        <v>164</v>
      </c>
      <c r="Q272" s="142">
        <v>0</v>
      </c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42"/>
      <c r="AJ272" s="142"/>
      <c r="AK272" s="142"/>
      <c r="AL272" s="142"/>
      <c r="AM272" s="142"/>
      <c r="AN272" s="142"/>
      <c r="AO272" s="142"/>
      <c r="AP272" s="142"/>
      <c r="AQ272" s="142"/>
    </row>
    <row r="273" spans="1:43" outlineLevel="1" x14ac:dyDescent="0.2">
      <c r="A273" s="154">
        <v>93</v>
      </c>
      <c r="B273" s="155" t="s">
        <v>391</v>
      </c>
      <c r="C273" s="168" t="s">
        <v>392</v>
      </c>
      <c r="D273" s="156" t="s">
        <v>286</v>
      </c>
      <c r="E273" s="157">
        <v>4</v>
      </c>
      <c r="F273" s="158"/>
      <c r="G273" s="159">
        <f>ROUND(E273*F273,2)</f>
        <v>0</v>
      </c>
      <c r="H273" s="142"/>
      <c r="I273" s="142"/>
      <c r="J273" s="142"/>
      <c r="K273" s="142"/>
      <c r="L273" s="142"/>
      <c r="M273" s="142"/>
      <c r="N273" s="142"/>
      <c r="O273" s="142"/>
      <c r="P273" s="142" t="s">
        <v>260</v>
      </c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2"/>
      <c r="AE273" s="142"/>
      <c r="AF273" s="142"/>
      <c r="AG273" s="142"/>
      <c r="AH273" s="142"/>
      <c r="AI273" s="142"/>
      <c r="AJ273" s="142"/>
      <c r="AK273" s="142"/>
      <c r="AL273" s="142"/>
      <c r="AM273" s="142"/>
      <c r="AN273" s="142"/>
      <c r="AO273" s="142"/>
      <c r="AP273" s="142"/>
      <c r="AQ273" s="142"/>
    </row>
    <row r="274" spans="1:43" outlineLevel="1" x14ac:dyDescent="0.2">
      <c r="A274" s="145"/>
      <c r="B274" s="146"/>
      <c r="C274" s="173" t="s">
        <v>763</v>
      </c>
      <c r="D274" s="171"/>
      <c r="E274" s="172"/>
      <c r="F274" s="147"/>
      <c r="G274" s="147"/>
      <c r="H274" s="142"/>
      <c r="I274" s="142"/>
      <c r="J274" s="142"/>
      <c r="K274" s="142"/>
      <c r="L274" s="142"/>
      <c r="M274" s="142"/>
      <c r="N274" s="142"/>
      <c r="O274" s="142"/>
      <c r="P274" s="142" t="s">
        <v>164</v>
      </c>
      <c r="Q274" s="142">
        <v>0</v>
      </c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2"/>
      <c r="AE274" s="142"/>
      <c r="AF274" s="142"/>
      <c r="AG274" s="142"/>
      <c r="AH274" s="142"/>
      <c r="AI274" s="142"/>
      <c r="AJ274" s="142"/>
      <c r="AK274" s="142"/>
      <c r="AL274" s="142"/>
      <c r="AM274" s="142"/>
      <c r="AN274" s="142"/>
      <c r="AO274" s="142"/>
      <c r="AP274" s="142"/>
      <c r="AQ274" s="142"/>
    </row>
    <row r="275" spans="1:43" outlineLevel="1" x14ac:dyDescent="0.2">
      <c r="A275" s="145"/>
      <c r="B275" s="146"/>
      <c r="C275" s="173" t="s">
        <v>804</v>
      </c>
      <c r="D275" s="171"/>
      <c r="E275" s="172"/>
      <c r="F275" s="147"/>
      <c r="G275" s="147"/>
      <c r="H275" s="142"/>
      <c r="I275" s="142"/>
      <c r="J275" s="142"/>
      <c r="K275" s="142"/>
      <c r="L275" s="142"/>
      <c r="M275" s="142"/>
      <c r="N275" s="142"/>
      <c r="O275" s="142"/>
      <c r="P275" s="142" t="s">
        <v>164</v>
      </c>
      <c r="Q275" s="142">
        <v>0</v>
      </c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2"/>
      <c r="AE275" s="142"/>
      <c r="AF275" s="142"/>
      <c r="AG275" s="142"/>
      <c r="AH275" s="142"/>
      <c r="AI275" s="142"/>
      <c r="AJ275" s="142"/>
      <c r="AK275" s="142"/>
      <c r="AL275" s="142"/>
      <c r="AM275" s="142"/>
      <c r="AN275" s="142"/>
      <c r="AO275" s="142"/>
      <c r="AP275" s="142"/>
      <c r="AQ275" s="142"/>
    </row>
    <row r="276" spans="1:43" outlineLevel="1" x14ac:dyDescent="0.2">
      <c r="A276" s="145"/>
      <c r="B276" s="146"/>
      <c r="C276" s="173" t="s">
        <v>413</v>
      </c>
      <c r="D276" s="171"/>
      <c r="E276" s="172">
        <v>4</v>
      </c>
      <c r="F276" s="147"/>
      <c r="G276" s="147"/>
      <c r="H276" s="142"/>
      <c r="I276" s="142"/>
      <c r="J276" s="142"/>
      <c r="K276" s="142"/>
      <c r="L276" s="142"/>
      <c r="M276" s="142"/>
      <c r="N276" s="142"/>
      <c r="O276" s="142"/>
      <c r="P276" s="142" t="s">
        <v>164</v>
      </c>
      <c r="Q276" s="142">
        <v>0</v>
      </c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  <c r="AC276" s="142"/>
      <c r="AD276" s="142"/>
      <c r="AE276" s="142"/>
      <c r="AF276" s="142"/>
      <c r="AG276" s="142"/>
      <c r="AH276" s="142"/>
      <c r="AI276" s="142"/>
      <c r="AJ276" s="142"/>
      <c r="AK276" s="142"/>
      <c r="AL276" s="142"/>
      <c r="AM276" s="142"/>
      <c r="AN276" s="142"/>
      <c r="AO276" s="142"/>
      <c r="AP276" s="142"/>
      <c r="AQ276" s="142"/>
    </row>
    <row r="277" spans="1:43" ht="22.5" outlineLevel="1" x14ac:dyDescent="0.2">
      <c r="A277" s="154">
        <v>94</v>
      </c>
      <c r="B277" s="155" t="s">
        <v>393</v>
      </c>
      <c r="C277" s="168" t="s">
        <v>394</v>
      </c>
      <c r="D277" s="156" t="s">
        <v>286</v>
      </c>
      <c r="E277" s="157">
        <v>4</v>
      </c>
      <c r="F277" s="158"/>
      <c r="G277" s="159">
        <f>ROUND(E277*F277,2)</f>
        <v>0</v>
      </c>
      <c r="H277" s="142"/>
      <c r="I277" s="142"/>
      <c r="J277" s="142"/>
      <c r="K277" s="142"/>
      <c r="L277" s="142"/>
      <c r="M277" s="142"/>
      <c r="N277" s="142"/>
      <c r="O277" s="142"/>
      <c r="P277" s="142" t="s">
        <v>260</v>
      </c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  <c r="AC277" s="142"/>
      <c r="AD277" s="142"/>
      <c r="AE277" s="142"/>
      <c r="AF277" s="142"/>
      <c r="AG277" s="142"/>
      <c r="AH277" s="142"/>
      <c r="AI277" s="142"/>
      <c r="AJ277" s="142"/>
      <c r="AK277" s="142"/>
      <c r="AL277" s="142"/>
      <c r="AM277" s="142"/>
      <c r="AN277" s="142"/>
      <c r="AO277" s="142"/>
      <c r="AP277" s="142"/>
      <c r="AQ277" s="142"/>
    </row>
    <row r="278" spans="1:43" outlineLevel="1" x14ac:dyDescent="0.2">
      <c r="A278" s="145"/>
      <c r="B278" s="146"/>
      <c r="C278" s="173" t="s">
        <v>763</v>
      </c>
      <c r="D278" s="171"/>
      <c r="E278" s="172"/>
      <c r="F278" s="147"/>
      <c r="G278" s="147"/>
      <c r="H278" s="142"/>
      <c r="I278" s="142"/>
      <c r="J278" s="142"/>
      <c r="K278" s="142"/>
      <c r="L278" s="142"/>
      <c r="M278" s="142"/>
      <c r="N278" s="142"/>
      <c r="O278" s="142"/>
      <c r="P278" s="142" t="s">
        <v>164</v>
      </c>
      <c r="Q278" s="142">
        <v>0</v>
      </c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142"/>
      <c r="AE278" s="142"/>
      <c r="AF278" s="142"/>
      <c r="AG278" s="142"/>
      <c r="AH278" s="142"/>
      <c r="AI278" s="142"/>
      <c r="AJ278" s="142"/>
      <c r="AK278" s="142"/>
      <c r="AL278" s="142"/>
      <c r="AM278" s="142"/>
      <c r="AN278" s="142"/>
      <c r="AO278" s="142"/>
      <c r="AP278" s="142"/>
      <c r="AQ278" s="142"/>
    </row>
    <row r="279" spans="1:43" outlineLevel="1" x14ac:dyDescent="0.2">
      <c r="A279" s="145"/>
      <c r="B279" s="146"/>
      <c r="C279" s="173" t="s">
        <v>804</v>
      </c>
      <c r="D279" s="171"/>
      <c r="E279" s="172"/>
      <c r="F279" s="147"/>
      <c r="G279" s="147"/>
      <c r="H279" s="142"/>
      <c r="I279" s="142"/>
      <c r="J279" s="142"/>
      <c r="K279" s="142"/>
      <c r="L279" s="142"/>
      <c r="M279" s="142"/>
      <c r="N279" s="142"/>
      <c r="O279" s="142"/>
      <c r="P279" s="142" t="s">
        <v>164</v>
      </c>
      <c r="Q279" s="142">
        <v>0</v>
      </c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  <c r="AC279" s="142"/>
      <c r="AD279" s="142"/>
      <c r="AE279" s="142"/>
      <c r="AF279" s="142"/>
      <c r="AG279" s="142"/>
      <c r="AH279" s="142"/>
      <c r="AI279" s="142"/>
      <c r="AJ279" s="142"/>
      <c r="AK279" s="142"/>
      <c r="AL279" s="142"/>
      <c r="AM279" s="142"/>
      <c r="AN279" s="142"/>
      <c r="AO279" s="142"/>
      <c r="AP279" s="142"/>
      <c r="AQ279" s="142"/>
    </row>
    <row r="280" spans="1:43" outlineLevel="1" x14ac:dyDescent="0.2">
      <c r="A280" s="145"/>
      <c r="B280" s="146"/>
      <c r="C280" s="173" t="s">
        <v>413</v>
      </c>
      <c r="D280" s="171"/>
      <c r="E280" s="172">
        <v>4</v>
      </c>
      <c r="F280" s="147"/>
      <c r="G280" s="147"/>
      <c r="H280" s="142"/>
      <c r="I280" s="142"/>
      <c r="J280" s="142"/>
      <c r="K280" s="142"/>
      <c r="L280" s="142"/>
      <c r="M280" s="142"/>
      <c r="N280" s="142"/>
      <c r="O280" s="142"/>
      <c r="P280" s="142" t="s">
        <v>164</v>
      </c>
      <c r="Q280" s="142">
        <v>0</v>
      </c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  <c r="AC280" s="142"/>
      <c r="AD280" s="142"/>
      <c r="AE280" s="142"/>
      <c r="AF280" s="142"/>
      <c r="AG280" s="142"/>
      <c r="AH280" s="142"/>
      <c r="AI280" s="142"/>
      <c r="AJ280" s="142"/>
      <c r="AK280" s="142"/>
      <c r="AL280" s="142"/>
      <c r="AM280" s="142"/>
      <c r="AN280" s="142"/>
      <c r="AO280" s="142"/>
      <c r="AP280" s="142"/>
      <c r="AQ280" s="142"/>
    </row>
    <row r="281" spans="1:43" outlineLevel="1" x14ac:dyDescent="0.2">
      <c r="A281" s="154">
        <v>95</v>
      </c>
      <c r="B281" s="155" t="s">
        <v>836</v>
      </c>
      <c r="C281" s="168" t="s">
        <v>837</v>
      </c>
      <c r="D281" s="156" t="s">
        <v>286</v>
      </c>
      <c r="E281" s="157">
        <v>4</v>
      </c>
      <c r="F281" s="158"/>
      <c r="G281" s="159">
        <f>ROUND(E281*F281,2)</f>
        <v>0</v>
      </c>
      <c r="H281" s="142"/>
      <c r="I281" s="142"/>
      <c r="J281" s="142"/>
      <c r="K281" s="142"/>
      <c r="L281" s="142"/>
      <c r="M281" s="142"/>
      <c r="N281" s="142"/>
      <c r="O281" s="142"/>
      <c r="P281" s="142" t="s">
        <v>260</v>
      </c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  <c r="AC281" s="142"/>
      <c r="AD281" s="142"/>
      <c r="AE281" s="142"/>
      <c r="AF281" s="142"/>
      <c r="AG281" s="142"/>
      <c r="AH281" s="142"/>
      <c r="AI281" s="142"/>
      <c r="AJ281" s="142"/>
      <c r="AK281" s="142"/>
      <c r="AL281" s="142"/>
      <c r="AM281" s="142"/>
      <c r="AN281" s="142"/>
      <c r="AO281" s="142"/>
      <c r="AP281" s="142"/>
      <c r="AQ281" s="142"/>
    </row>
    <row r="282" spans="1:43" outlineLevel="1" x14ac:dyDescent="0.2">
      <c r="A282" s="145"/>
      <c r="B282" s="146"/>
      <c r="C282" s="173" t="s">
        <v>763</v>
      </c>
      <c r="D282" s="171"/>
      <c r="E282" s="172"/>
      <c r="F282" s="147"/>
      <c r="G282" s="147"/>
      <c r="H282" s="142"/>
      <c r="I282" s="142"/>
      <c r="J282" s="142"/>
      <c r="K282" s="142"/>
      <c r="L282" s="142"/>
      <c r="M282" s="142"/>
      <c r="N282" s="142"/>
      <c r="O282" s="142"/>
      <c r="P282" s="142" t="s">
        <v>164</v>
      </c>
      <c r="Q282" s="142">
        <v>0</v>
      </c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142"/>
      <c r="AE282" s="142"/>
      <c r="AF282" s="142"/>
      <c r="AG282" s="142"/>
      <c r="AH282" s="142"/>
      <c r="AI282" s="142"/>
      <c r="AJ282" s="142"/>
      <c r="AK282" s="142"/>
      <c r="AL282" s="142"/>
      <c r="AM282" s="142"/>
      <c r="AN282" s="142"/>
      <c r="AO282" s="142"/>
      <c r="AP282" s="142"/>
      <c r="AQ282" s="142"/>
    </row>
    <row r="283" spans="1:43" outlineLevel="1" x14ac:dyDescent="0.2">
      <c r="A283" s="145"/>
      <c r="B283" s="146"/>
      <c r="C283" s="173" t="s">
        <v>804</v>
      </c>
      <c r="D283" s="171"/>
      <c r="E283" s="172"/>
      <c r="F283" s="147"/>
      <c r="G283" s="147"/>
      <c r="H283" s="142"/>
      <c r="I283" s="142"/>
      <c r="J283" s="142"/>
      <c r="K283" s="142"/>
      <c r="L283" s="142"/>
      <c r="M283" s="142"/>
      <c r="N283" s="142"/>
      <c r="O283" s="142"/>
      <c r="P283" s="142" t="s">
        <v>164</v>
      </c>
      <c r="Q283" s="142">
        <v>0</v>
      </c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  <c r="AC283" s="142"/>
      <c r="AD283" s="142"/>
      <c r="AE283" s="142"/>
      <c r="AF283" s="142"/>
      <c r="AG283" s="142"/>
      <c r="AH283" s="142"/>
      <c r="AI283" s="142"/>
      <c r="AJ283" s="142"/>
      <c r="AK283" s="142"/>
      <c r="AL283" s="142"/>
      <c r="AM283" s="142"/>
      <c r="AN283" s="142"/>
      <c r="AO283" s="142"/>
      <c r="AP283" s="142"/>
      <c r="AQ283" s="142"/>
    </row>
    <row r="284" spans="1:43" outlineLevel="1" x14ac:dyDescent="0.2">
      <c r="A284" s="145"/>
      <c r="B284" s="146"/>
      <c r="C284" s="173" t="s">
        <v>413</v>
      </c>
      <c r="D284" s="171"/>
      <c r="E284" s="172">
        <v>4</v>
      </c>
      <c r="F284" s="147"/>
      <c r="G284" s="147"/>
      <c r="H284" s="142"/>
      <c r="I284" s="142"/>
      <c r="J284" s="142"/>
      <c r="K284" s="142"/>
      <c r="L284" s="142"/>
      <c r="M284" s="142"/>
      <c r="N284" s="142"/>
      <c r="O284" s="142"/>
      <c r="P284" s="142" t="s">
        <v>164</v>
      </c>
      <c r="Q284" s="142">
        <v>0</v>
      </c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42"/>
      <c r="AC284" s="142"/>
      <c r="AD284" s="142"/>
      <c r="AE284" s="142"/>
      <c r="AF284" s="142"/>
      <c r="AG284" s="142"/>
      <c r="AH284" s="142"/>
      <c r="AI284" s="142"/>
      <c r="AJ284" s="142"/>
      <c r="AK284" s="142"/>
      <c r="AL284" s="142"/>
      <c r="AM284" s="142"/>
      <c r="AN284" s="142"/>
      <c r="AO284" s="142"/>
      <c r="AP284" s="142"/>
      <c r="AQ284" s="142"/>
    </row>
    <row r="285" spans="1:43" outlineLevel="1" x14ac:dyDescent="0.2">
      <c r="A285" s="160">
        <v>96</v>
      </c>
      <c r="B285" s="161" t="s">
        <v>395</v>
      </c>
      <c r="C285" s="167" t="s">
        <v>396</v>
      </c>
      <c r="D285" s="162" t="s">
        <v>226</v>
      </c>
      <c r="E285" s="163">
        <v>0.01</v>
      </c>
      <c r="F285" s="164"/>
      <c r="G285" s="165">
        <f>ROUND(E285*F285,2)</f>
        <v>0</v>
      </c>
      <c r="H285" s="142"/>
      <c r="I285" s="142"/>
      <c r="J285" s="142"/>
      <c r="K285" s="142"/>
      <c r="L285" s="142"/>
      <c r="M285" s="142"/>
      <c r="N285" s="142"/>
      <c r="O285" s="142"/>
      <c r="P285" s="142" t="s">
        <v>234</v>
      </c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  <c r="AA285" s="142"/>
      <c r="AB285" s="142"/>
      <c r="AC285" s="142"/>
      <c r="AD285" s="142"/>
      <c r="AE285" s="142"/>
      <c r="AF285" s="142"/>
      <c r="AG285" s="142"/>
      <c r="AH285" s="142"/>
      <c r="AI285" s="142"/>
      <c r="AJ285" s="142"/>
      <c r="AK285" s="142"/>
      <c r="AL285" s="142"/>
      <c r="AM285" s="142"/>
      <c r="AN285" s="142"/>
      <c r="AO285" s="142"/>
      <c r="AP285" s="142"/>
      <c r="AQ285" s="142"/>
    </row>
    <row r="286" spans="1:43" x14ac:dyDescent="0.2">
      <c r="A286" s="148" t="s">
        <v>131</v>
      </c>
      <c r="B286" s="149" t="s">
        <v>98</v>
      </c>
      <c r="C286" s="166" t="s">
        <v>99</v>
      </c>
      <c r="D286" s="150"/>
      <c r="E286" s="151"/>
      <c r="F286" s="152"/>
      <c r="G286" s="153">
        <f>SUMIF(P287:P302,"&lt;&gt;NOR",G287:G302)</f>
        <v>0</v>
      </c>
      <c r="P286" t="s">
        <v>132</v>
      </c>
    </row>
    <row r="287" spans="1:43" ht="22.5" outlineLevel="1" x14ac:dyDescent="0.2">
      <c r="A287" s="154">
        <v>97</v>
      </c>
      <c r="B287" s="155" t="s">
        <v>397</v>
      </c>
      <c r="C287" s="168" t="s">
        <v>398</v>
      </c>
      <c r="D287" s="156" t="s">
        <v>286</v>
      </c>
      <c r="E287" s="157">
        <v>4</v>
      </c>
      <c r="F287" s="158"/>
      <c r="G287" s="159">
        <f>ROUND(E287*F287,2)</f>
        <v>0</v>
      </c>
      <c r="H287" s="142"/>
      <c r="I287" s="142"/>
      <c r="J287" s="142"/>
      <c r="K287" s="142"/>
      <c r="L287" s="142"/>
      <c r="M287" s="142"/>
      <c r="N287" s="142"/>
      <c r="O287" s="142"/>
      <c r="P287" s="142" t="s">
        <v>234</v>
      </c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142"/>
      <c r="AE287" s="142"/>
      <c r="AF287" s="142"/>
      <c r="AG287" s="142"/>
      <c r="AH287" s="142"/>
      <c r="AI287" s="142"/>
      <c r="AJ287" s="142"/>
      <c r="AK287" s="142"/>
      <c r="AL287" s="142"/>
      <c r="AM287" s="142"/>
      <c r="AN287" s="142"/>
      <c r="AO287" s="142"/>
      <c r="AP287" s="142"/>
      <c r="AQ287" s="142"/>
    </row>
    <row r="288" spans="1:43" outlineLevel="1" x14ac:dyDescent="0.2">
      <c r="A288" s="145"/>
      <c r="B288" s="146"/>
      <c r="C288" s="173" t="s">
        <v>796</v>
      </c>
      <c r="D288" s="171"/>
      <c r="E288" s="172"/>
      <c r="F288" s="147"/>
      <c r="G288" s="147"/>
      <c r="H288" s="142"/>
      <c r="I288" s="142"/>
      <c r="J288" s="142"/>
      <c r="K288" s="142"/>
      <c r="L288" s="142"/>
      <c r="M288" s="142"/>
      <c r="N288" s="142"/>
      <c r="O288" s="142"/>
      <c r="P288" s="142" t="s">
        <v>164</v>
      </c>
      <c r="Q288" s="142">
        <v>0</v>
      </c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2"/>
      <c r="AE288" s="142"/>
      <c r="AF288" s="142"/>
      <c r="AG288" s="142"/>
      <c r="AH288" s="142"/>
      <c r="AI288" s="142"/>
      <c r="AJ288" s="142"/>
      <c r="AK288" s="142"/>
      <c r="AL288" s="142"/>
      <c r="AM288" s="142"/>
      <c r="AN288" s="142"/>
      <c r="AO288" s="142"/>
      <c r="AP288" s="142"/>
      <c r="AQ288" s="142"/>
    </row>
    <row r="289" spans="1:43" outlineLevel="1" x14ac:dyDescent="0.2">
      <c r="A289" s="145"/>
      <c r="B289" s="146"/>
      <c r="C289" s="173" t="s">
        <v>772</v>
      </c>
      <c r="D289" s="171"/>
      <c r="E289" s="172"/>
      <c r="F289" s="147"/>
      <c r="G289" s="147"/>
      <c r="H289" s="142"/>
      <c r="I289" s="142"/>
      <c r="J289" s="142"/>
      <c r="K289" s="142"/>
      <c r="L289" s="142"/>
      <c r="M289" s="142"/>
      <c r="N289" s="142"/>
      <c r="O289" s="142"/>
      <c r="P289" s="142" t="s">
        <v>164</v>
      </c>
      <c r="Q289" s="142">
        <v>0</v>
      </c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2"/>
      <c r="AE289" s="142"/>
      <c r="AF289" s="142"/>
      <c r="AG289" s="142"/>
      <c r="AH289" s="142"/>
      <c r="AI289" s="142"/>
      <c r="AJ289" s="142"/>
      <c r="AK289" s="142"/>
      <c r="AL289" s="142"/>
      <c r="AM289" s="142"/>
      <c r="AN289" s="142"/>
      <c r="AO289" s="142"/>
      <c r="AP289" s="142"/>
      <c r="AQ289" s="142"/>
    </row>
    <row r="290" spans="1:43" outlineLevel="1" x14ac:dyDescent="0.2">
      <c r="A290" s="145"/>
      <c r="B290" s="146"/>
      <c r="C290" s="173" t="s">
        <v>413</v>
      </c>
      <c r="D290" s="171"/>
      <c r="E290" s="172">
        <v>4</v>
      </c>
      <c r="F290" s="147"/>
      <c r="G290" s="147"/>
      <c r="H290" s="142"/>
      <c r="I290" s="142"/>
      <c r="J290" s="142"/>
      <c r="K290" s="142"/>
      <c r="L290" s="142"/>
      <c r="M290" s="142"/>
      <c r="N290" s="142"/>
      <c r="O290" s="142"/>
      <c r="P290" s="142" t="s">
        <v>164</v>
      </c>
      <c r="Q290" s="142">
        <v>0</v>
      </c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142"/>
      <c r="AE290" s="142"/>
      <c r="AF290" s="142"/>
      <c r="AG290" s="142"/>
      <c r="AH290" s="142"/>
      <c r="AI290" s="142"/>
      <c r="AJ290" s="142"/>
      <c r="AK290" s="142"/>
      <c r="AL290" s="142"/>
      <c r="AM290" s="142"/>
      <c r="AN290" s="142"/>
      <c r="AO290" s="142"/>
      <c r="AP290" s="142"/>
      <c r="AQ290" s="142"/>
    </row>
    <row r="291" spans="1:43" outlineLevel="1" x14ac:dyDescent="0.2">
      <c r="A291" s="154">
        <v>98</v>
      </c>
      <c r="B291" s="155" t="s">
        <v>399</v>
      </c>
      <c r="C291" s="168" t="s">
        <v>400</v>
      </c>
      <c r="D291" s="156" t="s">
        <v>286</v>
      </c>
      <c r="E291" s="157">
        <v>1</v>
      </c>
      <c r="F291" s="158"/>
      <c r="G291" s="159">
        <f>ROUND(E291*F291,2)</f>
        <v>0</v>
      </c>
      <c r="H291" s="142"/>
      <c r="I291" s="142"/>
      <c r="J291" s="142"/>
      <c r="K291" s="142"/>
      <c r="L291" s="142"/>
      <c r="M291" s="142"/>
      <c r="N291" s="142"/>
      <c r="O291" s="142"/>
      <c r="P291" s="142" t="s">
        <v>234</v>
      </c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  <c r="AC291" s="142"/>
      <c r="AD291" s="142"/>
      <c r="AE291" s="142"/>
      <c r="AF291" s="142"/>
      <c r="AG291" s="142"/>
      <c r="AH291" s="142"/>
      <c r="AI291" s="142"/>
      <c r="AJ291" s="142"/>
      <c r="AK291" s="142"/>
      <c r="AL291" s="142"/>
      <c r="AM291" s="142"/>
      <c r="AN291" s="142"/>
      <c r="AO291" s="142"/>
      <c r="AP291" s="142"/>
      <c r="AQ291" s="142"/>
    </row>
    <row r="292" spans="1:43" outlineLevel="1" x14ac:dyDescent="0.2">
      <c r="A292" s="145"/>
      <c r="B292" s="146"/>
      <c r="C292" s="173" t="s">
        <v>838</v>
      </c>
      <c r="D292" s="171"/>
      <c r="E292" s="172"/>
      <c r="F292" s="147"/>
      <c r="G292" s="147"/>
      <c r="H292" s="142"/>
      <c r="I292" s="142"/>
      <c r="J292" s="142"/>
      <c r="K292" s="142"/>
      <c r="L292" s="142"/>
      <c r="M292" s="142"/>
      <c r="N292" s="142"/>
      <c r="O292" s="142"/>
      <c r="P292" s="142" t="s">
        <v>164</v>
      </c>
      <c r="Q292" s="142">
        <v>0</v>
      </c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2"/>
      <c r="AE292" s="142"/>
      <c r="AF292" s="142"/>
      <c r="AG292" s="142"/>
      <c r="AH292" s="142"/>
      <c r="AI292" s="142"/>
      <c r="AJ292" s="142"/>
      <c r="AK292" s="142"/>
      <c r="AL292" s="142"/>
      <c r="AM292" s="142"/>
      <c r="AN292" s="142"/>
      <c r="AO292" s="142"/>
      <c r="AP292" s="142"/>
      <c r="AQ292" s="142"/>
    </row>
    <row r="293" spans="1:43" outlineLevel="1" x14ac:dyDescent="0.2">
      <c r="A293" s="145"/>
      <c r="B293" s="146"/>
      <c r="C293" s="173" t="s">
        <v>48</v>
      </c>
      <c r="D293" s="171"/>
      <c r="E293" s="172">
        <v>1</v>
      </c>
      <c r="F293" s="147"/>
      <c r="G293" s="147"/>
      <c r="H293" s="142"/>
      <c r="I293" s="142"/>
      <c r="J293" s="142"/>
      <c r="K293" s="142"/>
      <c r="L293" s="142"/>
      <c r="M293" s="142"/>
      <c r="N293" s="142"/>
      <c r="O293" s="142"/>
      <c r="P293" s="142" t="s">
        <v>164</v>
      </c>
      <c r="Q293" s="142">
        <v>0</v>
      </c>
      <c r="R293" s="142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  <c r="AC293" s="142"/>
      <c r="AD293" s="142"/>
      <c r="AE293" s="142"/>
      <c r="AF293" s="142"/>
      <c r="AG293" s="142"/>
      <c r="AH293" s="142"/>
      <c r="AI293" s="142"/>
      <c r="AJ293" s="142"/>
      <c r="AK293" s="142"/>
      <c r="AL293" s="142"/>
      <c r="AM293" s="142"/>
      <c r="AN293" s="142"/>
      <c r="AO293" s="142"/>
      <c r="AP293" s="142"/>
      <c r="AQ293" s="142"/>
    </row>
    <row r="294" spans="1:43" outlineLevel="1" x14ac:dyDescent="0.2">
      <c r="A294" s="154">
        <v>99</v>
      </c>
      <c r="B294" s="155" t="s">
        <v>401</v>
      </c>
      <c r="C294" s="168" t="s">
        <v>402</v>
      </c>
      <c r="D294" s="156" t="s">
        <v>286</v>
      </c>
      <c r="E294" s="157">
        <v>4</v>
      </c>
      <c r="F294" s="158"/>
      <c r="G294" s="159">
        <f>ROUND(E294*F294,2)</f>
        <v>0</v>
      </c>
      <c r="H294" s="142"/>
      <c r="I294" s="142"/>
      <c r="J294" s="142"/>
      <c r="K294" s="142"/>
      <c r="L294" s="142"/>
      <c r="M294" s="142"/>
      <c r="N294" s="142"/>
      <c r="O294" s="142"/>
      <c r="P294" s="142" t="s">
        <v>234</v>
      </c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142"/>
      <c r="AE294" s="142"/>
      <c r="AF294" s="142"/>
      <c r="AG294" s="142"/>
      <c r="AH294" s="142"/>
      <c r="AI294" s="142"/>
      <c r="AJ294" s="142"/>
      <c r="AK294" s="142"/>
      <c r="AL294" s="142"/>
      <c r="AM294" s="142"/>
      <c r="AN294" s="142"/>
      <c r="AO294" s="142"/>
      <c r="AP294" s="142"/>
      <c r="AQ294" s="142"/>
    </row>
    <row r="295" spans="1:43" outlineLevel="1" x14ac:dyDescent="0.2">
      <c r="A295" s="145"/>
      <c r="B295" s="146"/>
      <c r="C295" s="173" t="s">
        <v>763</v>
      </c>
      <c r="D295" s="171"/>
      <c r="E295" s="172"/>
      <c r="F295" s="147"/>
      <c r="G295" s="147"/>
      <c r="H295" s="142"/>
      <c r="I295" s="142"/>
      <c r="J295" s="142"/>
      <c r="K295" s="142"/>
      <c r="L295" s="142"/>
      <c r="M295" s="142"/>
      <c r="N295" s="142"/>
      <c r="O295" s="142"/>
      <c r="P295" s="142" t="s">
        <v>164</v>
      </c>
      <c r="Q295" s="142">
        <v>0</v>
      </c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142"/>
      <c r="AE295" s="142"/>
      <c r="AF295" s="142"/>
      <c r="AG295" s="142"/>
      <c r="AH295" s="142"/>
      <c r="AI295" s="142"/>
      <c r="AJ295" s="142"/>
      <c r="AK295" s="142"/>
      <c r="AL295" s="142"/>
      <c r="AM295" s="142"/>
      <c r="AN295" s="142"/>
      <c r="AO295" s="142"/>
      <c r="AP295" s="142"/>
      <c r="AQ295" s="142"/>
    </row>
    <row r="296" spans="1:43" outlineLevel="1" x14ac:dyDescent="0.2">
      <c r="A296" s="145"/>
      <c r="B296" s="146"/>
      <c r="C296" s="173" t="s">
        <v>804</v>
      </c>
      <c r="D296" s="171"/>
      <c r="E296" s="172"/>
      <c r="F296" s="147"/>
      <c r="G296" s="147"/>
      <c r="H296" s="142"/>
      <c r="I296" s="142"/>
      <c r="J296" s="142"/>
      <c r="K296" s="142"/>
      <c r="L296" s="142"/>
      <c r="M296" s="142"/>
      <c r="N296" s="142"/>
      <c r="O296" s="142"/>
      <c r="P296" s="142" t="s">
        <v>164</v>
      </c>
      <c r="Q296" s="142">
        <v>0</v>
      </c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142"/>
      <c r="AE296" s="142"/>
      <c r="AF296" s="142"/>
      <c r="AG296" s="142"/>
      <c r="AH296" s="142"/>
      <c r="AI296" s="142"/>
      <c r="AJ296" s="142"/>
      <c r="AK296" s="142"/>
      <c r="AL296" s="142"/>
      <c r="AM296" s="142"/>
      <c r="AN296" s="142"/>
      <c r="AO296" s="142"/>
      <c r="AP296" s="142"/>
      <c r="AQ296" s="142"/>
    </row>
    <row r="297" spans="1:43" outlineLevel="1" x14ac:dyDescent="0.2">
      <c r="A297" s="145"/>
      <c r="B297" s="146"/>
      <c r="C297" s="173" t="s">
        <v>413</v>
      </c>
      <c r="D297" s="171"/>
      <c r="E297" s="172">
        <v>4</v>
      </c>
      <c r="F297" s="147"/>
      <c r="G297" s="147"/>
      <c r="H297" s="142"/>
      <c r="I297" s="142"/>
      <c r="J297" s="142"/>
      <c r="K297" s="142"/>
      <c r="L297" s="142"/>
      <c r="M297" s="142"/>
      <c r="N297" s="142"/>
      <c r="O297" s="142"/>
      <c r="P297" s="142" t="s">
        <v>164</v>
      </c>
      <c r="Q297" s="142">
        <v>0</v>
      </c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  <c r="AC297" s="142"/>
      <c r="AD297" s="142"/>
      <c r="AE297" s="142"/>
      <c r="AF297" s="142"/>
      <c r="AG297" s="142"/>
      <c r="AH297" s="142"/>
      <c r="AI297" s="142"/>
      <c r="AJ297" s="142"/>
      <c r="AK297" s="142"/>
      <c r="AL297" s="142"/>
      <c r="AM297" s="142"/>
      <c r="AN297" s="142"/>
      <c r="AO297" s="142"/>
      <c r="AP297" s="142"/>
      <c r="AQ297" s="142"/>
    </row>
    <row r="298" spans="1:43" outlineLevel="1" x14ac:dyDescent="0.2">
      <c r="A298" s="154">
        <v>100</v>
      </c>
      <c r="B298" s="155" t="s">
        <v>403</v>
      </c>
      <c r="C298" s="168" t="s">
        <v>404</v>
      </c>
      <c r="D298" s="156" t="s">
        <v>286</v>
      </c>
      <c r="E298" s="157">
        <v>4</v>
      </c>
      <c r="F298" s="158"/>
      <c r="G298" s="159">
        <f>ROUND(E298*F298,2)</f>
        <v>0</v>
      </c>
      <c r="H298" s="142"/>
      <c r="I298" s="142"/>
      <c r="J298" s="142"/>
      <c r="K298" s="142"/>
      <c r="L298" s="142"/>
      <c r="M298" s="142"/>
      <c r="N298" s="142"/>
      <c r="O298" s="142"/>
      <c r="P298" s="142" t="s">
        <v>234</v>
      </c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  <c r="AC298" s="142"/>
      <c r="AD298" s="142"/>
      <c r="AE298" s="142"/>
      <c r="AF298" s="142"/>
      <c r="AG298" s="142"/>
      <c r="AH298" s="142"/>
      <c r="AI298" s="142"/>
      <c r="AJ298" s="142"/>
      <c r="AK298" s="142"/>
      <c r="AL298" s="142"/>
      <c r="AM298" s="142"/>
      <c r="AN298" s="142"/>
      <c r="AO298" s="142"/>
      <c r="AP298" s="142"/>
      <c r="AQ298" s="142"/>
    </row>
    <row r="299" spans="1:43" outlineLevel="1" x14ac:dyDescent="0.2">
      <c r="A299" s="145"/>
      <c r="B299" s="146"/>
      <c r="C299" s="173" t="s">
        <v>763</v>
      </c>
      <c r="D299" s="171"/>
      <c r="E299" s="172"/>
      <c r="F299" s="147"/>
      <c r="G299" s="147"/>
      <c r="H299" s="142"/>
      <c r="I299" s="142"/>
      <c r="J299" s="142"/>
      <c r="K299" s="142"/>
      <c r="L299" s="142"/>
      <c r="M299" s="142"/>
      <c r="N299" s="142"/>
      <c r="O299" s="142"/>
      <c r="P299" s="142" t="s">
        <v>164</v>
      </c>
      <c r="Q299" s="142">
        <v>0</v>
      </c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2"/>
      <c r="AK299" s="142"/>
      <c r="AL299" s="142"/>
      <c r="AM299" s="142"/>
      <c r="AN299" s="142"/>
      <c r="AO299" s="142"/>
      <c r="AP299" s="142"/>
      <c r="AQ299" s="142"/>
    </row>
    <row r="300" spans="1:43" outlineLevel="1" x14ac:dyDescent="0.2">
      <c r="A300" s="145"/>
      <c r="B300" s="146"/>
      <c r="C300" s="173" t="s">
        <v>804</v>
      </c>
      <c r="D300" s="171"/>
      <c r="E300" s="172"/>
      <c r="F300" s="147"/>
      <c r="G300" s="147"/>
      <c r="H300" s="142"/>
      <c r="I300" s="142"/>
      <c r="J300" s="142"/>
      <c r="K300" s="142"/>
      <c r="L300" s="142"/>
      <c r="M300" s="142"/>
      <c r="N300" s="142"/>
      <c r="O300" s="142"/>
      <c r="P300" s="142" t="s">
        <v>164</v>
      </c>
      <c r="Q300" s="142">
        <v>0</v>
      </c>
      <c r="R300" s="142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42"/>
      <c r="AC300" s="142"/>
      <c r="AD300" s="142"/>
      <c r="AE300" s="142"/>
      <c r="AF300" s="142"/>
      <c r="AG300" s="142"/>
      <c r="AH300" s="142"/>
      <c r="AI300" s="142"/>
      <c r="AJ300" s="142"/>
      <c r="AK300" s="142"/>
      <c r="AL300" s="142"/>
      <c r="AM300" s="142"/>
      <c r="AN300" s="142"/>
      <c r="AO300" s="142"/>
      <c r="AP300" s="142"/>
      <c r="AQ300" s="142"/>
    </row>
    <row r="301" spans="1:43" outlineLevel="1" x14ac:dyDescent="0.2">
      <c r="A301" s="145"/>
      <c r="B301" s="146"/>
      <c r="C301" s="173" t="s">
        <v>413</v>
      </c>
      <c r="D301" s="171"/>
      <c r="E301" s="172">
        <v>4</v>
      </c>
      <c r="F301" s="147"/>
      <c r="G301" s="147"/>
      <c r="H301" s="142"/>
      <c r="I301" s="142"/>
      <c r="J301" s="142"/>
      <c r="K301" s="142"/>
      <c r="L301" s="142"/>
      <c r="M301" s="142"/>
      <c r="N301" s="142"/>
      <c r="O301" s="142"/>
      <c r="P301" s="142" t="s">
        <v>164</v>
      </c>
      <c r="Q301" s="142">
        <v>0</v>
      </c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  <c r="AC301" s="142"/>
      <c r="AD301" s="142"/>
      <c r="AE301" s="142"/>
      <c r="AF301" s="142"/>
      <c r="AG301" s="142"/>
      <c r="AH301" s="142"/>
      <c r="AI301" s="142"/>
      <c r="AJ301" s="142"/>
      <c r="AK301" s="142"/>
      <c r="AL301" s="142"/>
      <c r="AM301" s="142"/>
      <c r="AN301" s="142"/>
      <c r="AO301" s="142"/>
      <c r="AP301" s="142"/>
      <c r="AQ301" s="142"/>
    </row>
    <row r="302" spans="1:43" outlineLevel="1" x14ac:dyDescent="0.2">
      <c r="A302" s="160">
        <v>101</v>
      </c>
      <c r="B302" s="161" t="s">
        <v>405</v>
      </c>
      <c r="C302" s="167" t="s">
        <v>406</v>
      </c>
      <c r="D302" s="162" t="s">
        <v>226</v>
      </c>
      <c r="E302" s="163">
        <v>0.12</v>
      </c>
      <c r="F302" s="164"/>
      <c r="G302" s="165">
        <f>ROUND(E302*F302,2)</f>
        <v>0</v>
      </c>
      <c r="H302" s="142"/>
      <c r="I302" s="142"/>
      <c r="J302" s="142"/>
      <c r="K302" s="142"/>
      <c r="L302" s="142"/>
      <c r="M302" s="142"/>
      <c r="N302" s="142"/>
      <c r="O302" s="142"/>
      <c r="P302" s="142" t="s">
        <v>234</v>
      </c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142"/>
      <c r="AE302" s="142"/>
      <c r="AF302" s="142"/>
      <c r="AG302" s="142"/>
      <c r="AH302" s="142"/>
      <c r="AI302" s="142"/>
      <c r="AJ302" s="142"/>
      <c r="AK302" s="142"/>
      <c r="AL302" s="142"/>
      <c r="AM302" s="142"/>
      <c r="AN302" s="142"/>
      <c r="AO302" s="142"/>
      <c r="AP302" s="142"/>
      <c r="AQ302" s="142"/>
    </row>
    <row r="303" spans="1:43" x14ac:dyDescent="0.2">
      <c r="A303" s="148" t="s">
        <v>131</v>
      </c>
      <c r="B303" s="149" t="s">
        <v>102</v>
      </c>
      <c r="C303" s="166" t="s">
        <v>103</v>
      </c>
      <c r="D303" s="150"/>
      <c r="E303" s="151"/>
      <c r="F303" s="152"/>
      <c r="G303" s="153">
        <f>SUMIF(P304:P310,"&lt;&gt;NOR",G304:G310)</f>
        <v>0</v>
      </c>
      <c r="P303" t="s">
        <v>132</v>
      </c>
    </row>
    <row r="304" spans="1:43" ht="22.5" outlineLevel="1" x14ac:dyDescent="0.2">
      <c r="A304" s="160">
        <v>102</v>
      </c>
      <c r="B304" s="161" t="s">
        <v>407</v>
      </c>
      <c r="C304" s="167" t="s">
        <v>408</v>
      </c>
      <c r="D304" s="162" t="s">
        <v>286</v>
      </c>
      <c r="E304" s="163">
        <v>2</v>
      </c>
      <c r="F304" s="164"/>
      <c r="G304" s="165">
        <f>ROUND(E304*F304,2)</f>
        <v>0</v>
      </c>
      <c r="H304" s="142"/>
      <c r="I304" s="142"/>
      <c r="J304" s="142"/>
      <c r="K304" s="142"/>
      <c r="L304" s="142"/>
      <c r="M304" s="142"/>
      <c r="N304" s="142"/>
      <c r="O304" s="142"/>
      <c r="P304" s="142" t="s">
        <v>234</v>
      </c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42"/>
      <c r="AC304" s="142"/>
      <c r="AD304" s="142"/>
      <c r="AE304" s="142"/>
      <c r="AF304" s="142"/>
      <c r="AG304" s="142"/>
      <c r="AH304" s="142"/>
      <c r="AI304" s="142"/>
      <c r="AJ304" s="142"/>
      <c r="AK304" s="142"/>
      <c r="AL304" s="142"/>
      <c r="AM304" s="142"/>
      <c r="AN304" s="142"/>
      <c r="AO304" s="142"/>
      <c r="AP304" s="142"/>
      <c r="AQ304" s="142"/>
    </row>
    <row r="305" spans="1:43" ht="22.5" outlineLevel="1" x14ac:dyDescent="0.2">
      <c r="A305" s="154">
        <v>103</v>
      </c>
      <c r="B305" s="155" t="s">
        <v>839</v>
      </c>
      <c r="C305" s="168" t="s">
        <v>1008</v>
      </c>
      <c r="D305" s="156" t="s">
        <v>286</v>
      </c>
      <c r="E305" s="157">
        <v>2</v>
      </c>
      <c r="F305" s="158"/>
      <c r="G305" s="159">
        <f>ROUND(E305*F305,2)</f>
        <v>0</v>
      </c>
      <c r="H305" s="142"/>
      <c r="I305" s="142"/>
      <c r="J305" s="142"/>
      <c r="K305" s="142"/>
      <c r="L305" s="142"/>
      <c r="M305" s="142"/>
      <c r="N305" s="142"/>
      <c r="O305" s="142"/>
      <c r="P305" s="142" t="s">
        <v>260</v>
      </c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42"/>
      <c r="AC305" s="142"/>
      <c r="AD305" s="142"/>
      <c r="AE305" s="142"/>
      <c r="AF305" s="142"/>
      <c r="AG305" s="142"/>
      <c r="AH305" s="142"/>
      <c r="AI305" s="142"/>
      <c r="AJ305" s="142"/>
      <c r="AK305" s="142"/>
      <c r="AL305" s="142"/>
      <c r="AM305" s="142"/>
      <c r="AN305" s="142"/>
      <c r="AO305" s="142"/>
      <c r="AP305" s="142"/>
      <c r="AQ305" s="142"/>
    </row>
    <row r="306" spans="1:43" outlineLevel="1" x14ac:dyDescent="0.2">
      <c r="A306" s="145"/>
      <c r="B306" s="146"/>
      <c r="C306" s="173" t="s">
        <v>840</v>
      </c>
      <c r="D306" s="171"/>
      <c r="E306" s="172"/>
      <c r="F306" s="147"/>
      <c r="G306" s="147"/>
      <c r="H306" s="142"/>
      <c r="I306" s="142"/>
      <c r="J306" s="142"/>
      <c r="K306" s="142"/>
      <c r="L306" s="142"/>
      <c r="M306" s="142"/>
      <c r="N306" s="142"/>
      <c r="O306" s="142"/>
      <c r="P306" s="142" t="s">
        <v>164</v>
      </c>
      <c r="Q306" s="142">
        <v>0</v>
      </c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  <c r="AC306" s="142"/>
      <c r="AD306" s="142"/>
      <c r="AE306" s="142"/>
      <c r="AF306" s="142"/>
      <c r="AG306" s="142"/>
      <c r="AH306" s="142"/>
      <c r="AI306" s="142"/>
      <c r="AJ306" s="142"/>
      <c r="AK306" s="142"/>
      <c r="AL306" s="142"/>
      <c r="AM306" s="142"/>
      <c r="AN306" s="142"/>
      <c r="AO306" s="142"/>
      <c r="AP306" s="142"/>
      <c r="AQ306" s="142"/>
    </row>
    <row r="307" spans="1:43" outlineLevel="1" x14ac:dyDescent="0.2">
      <c r="A307" s="145"/>
      <c r="B307" s="146"/>
      <c r="C307" s="173" t="s">
        <v>53</v>
      </c>
      <c r="D307" s="171"/>
      <c r="E307" s="172">
        <v>2</v>
      </c>
      <c r="F307" s="147"/>
      <c r="G307" s="147"/>
      <c r="H307" s="142"/>
      <c r="I307" s="142"/>
      <c r="J307" s="142"/>
      <c r="K307" s="142"/>
      <c r="L307" s="142"/>
      <c r="M307" s="142"/>
      <c r="N307" s="142"/>
      <c r="O307" s="142"/>
      <c r="P307" s="142" t="s">
        <v>164</v>
      </c>
      <c r="Q307" s="142">
        <v>0</v>
      </c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  <c r="AC307" s="142"/>
      <c r="AD307" s="142"/>
      <c r="AE307" s="142"/>
      <c r="AF307" s="142"/>
      <c r="AG307" s="142"/>
      <c r="AH307" s="142"/>
      <c r="AI307" s="142"/>
      <c r="AJ307" s="142"/>
      <c r="AK307" s="142"/>
      <c r="AL307" s="142"/>
      <c r="AM307" s="142"/>
      <c r="AN307" s="142"/>
      <c r="AO307" s="142"/>
      <c r="AP307" s="142"/>
      <c r="AQ307" s="142"/>
    </row>
    <row r="308" spans="1:43" outlineLevel="1" x14ac:dyDescent="0.2">
      <c r="A308" s="160">
        <v>104</v>
      </c>
      <c r="B308" s="161" t="s">
        <v>418</v>
      </c>
      <c r="C308" s="167" t="s">
        <v>419</v>
      </c>
      <c r="D308" s="162" t="s">
        <v>226</v>
      </c>
      <c r="E308" s="163">
        <v>0.06</v>
      </c>
      <c r="F308" s="164"/>
      <c r="G308" s="165">
        <f>ROUND(E308*F308,2)</f>
        <v>0</v>
      </c>
      <c r="H308" s="142"/>
      <c r="I308" s="142"/>
      <c r="J308" s="142"/>
      <c r="K308" s="142"/>
      <c r="L308" s="142"/>
      <c r="M308" s="142"/>
      <c r="N308" s="142"/>
      <c r="O308" s="142"/>
      <c r="P308" s="142" t="s">
        <v>234</v>
      </c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  <c r="AC308" s="142"/>
      <c r="AD308" s="142"/>
      <c r="AE308" s="142"/>
      <c r="AF308" s="142"/>
      <c r="AG308" s="142"/>
      <c r="AH308" s="142"/>
      <c r="AI308" s="142"/>
      <c r="AJ308" s="142"/>
      <c r="AK308" s="142"/>
      <c r="AL308" s="142"/>
      <c r="AM308" s="142"/>
      <c r="AN308" s="142"/>
      <c r="AO308" s="142"/>
      <c r="AP308" s="142"/>
      <c r="AQ308" s="142"/>
    </row>
    <row r="309" spans="1:43" outlineLevel="1" x14ac:dyDescent="0.2">
      <c r="A309" s="160">
        <v>105</v>
      </c>
      <c r="B309" s="161" t="s">
        <v>414</v>
      </c>
      <c r="C309" s="167" t="s">
        <v>415</v>
      </c>
      <c r="D309" s="162" t="s">
        <v>286</v>
      </c>
      <c r="E309" s="163">
        <v>2</v>
      </c>
      <c r="F309" s="164"/>
      <c r="G309" s="165">
        <f>ROUND(E309*F309,2)</f>
        <v>0</v>
      </c>
      <c r="H309" s="142"/>
      <c r="I309" s="142"/>
      <c r="J309" s="142"/>
      <c r="K309" s="142"/>
      <c r="L309" s="142"/>
      <c r="M309" s="142"/>
      <c r="N309" s="142"/>
      <c r="O309" s="142"/>
      <c r="P309" s="142" t="s">
        <v>234</v>
      </c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42"/>
      <c r="AC309" s="142"/>
      <c r="AD309" s="142"/>
      <c r="AE309" s="142"/>
      <c r="AF309" s="142"/>
      <c r="AG309" s="142"/>
      <c r="AH309" s="142"/>
      <c r="AI309" s="142"/>
      <c r="AJ309" s="142"/>
      <c r="AK309" s="142"/>
      <c r="AL309" s="142"/>
      <c r="AM309" s="142"/>
      <c r="AN309" s="142"/>
      <c r="AO309" s="142"/>
      <c r="AP309" s="142"/>
      <c r="AQ309" s="142"/>
    </row>
    <row r="310" spans="1:43" outlineLevel="1" x14ac:dyDescent="0.2">
      <c r="A310" s="160">
        <v>106</v>
      </c>
      <c r="B310" s="161" t="s">
        <v>841</v>
      </c>
      <c r="C310" s="167" t="s">
        <v>842</v>
      </c>
      <c r="D310" s="162" t="s">
        <v>286</v>
      </c>
      <c r="E310" s="163">
        <v>2</v>
      </c>
      <c r="F310" s="164"/>
      <c r="G310" s="165">
        <f>ROUND(E310*F310,2)</f>
        <v>0</v>
      </c>
      <c r="H310" s="142"/>
      <c r="I310" s="142"/>
      <c r="J310" s="142"/>
      <c r="K310" s="142"/>
      <c r="L310" s="142"/>
      <c r="M310" s="142"/>
      <c r="N310" s="142"/>
      <c r="O310" s="142"/>
      <c r="P310" s="142" t="s">
        <v>260</v>
      </c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  <c r="AC310" s="142"/>
      <c r="AD310" s="142"/>
      <c r="AE310" s="142"/>
      <c r="AF310" s="142"/>
      <c r="AG310" s="142"/>
      <c r="AH310" s="142"/>
      <c r="AI310" s="142"/>
      <c r="AJ310" s="142"/>
      <c r="AK310" s="142"/>
      <c r="AL310" s="142"/>
      <c r="AM310" s="142"/>
      <c r="AN310" s="142"/>
      <c r="AO310" s="142"/>
      <c r="AP310" s="142"/>
      <c r="AQ310" s="142"/>
    </row>
    <row r="311" spans="1:43" ht="25.5" x14ac:dyDescent="0.2">
      <c r="A311" s="148" t="s">
        <v>131</v>
      </c>
      <c r="B311" s="149" t="s">
        <v>104</v>
      </c>
      <c r="C311" s="166" t="s">
        <v>105</v>
      </c>
      <c r="D311" s="150"/>
      <c r="E311" s="151"/>
      <c r="F311" s="152"/>
      <c r="G311" s="153">
        <f>SUMIF(P312:P320,"&lt;&gt;NOR",G312:G320)</f>
        <v>0</v>
      </c>
      <c r="P311" t="s">
        <v>132</v>
      </c>
    </row>
    <row r="312" spans="1:43" outlineLevel="1" x14ac:dyDescent="0.2">
      <c r="A312" s="160">
        <v>107</v>
      </c>
      <c r="B312" s="161" t="s">
        <v>843</v>
      </c>
      <c r="C312" s="167" t="s">
        <v>844</v>
      </c>
      <c r="D312" s="162" t="s">
        <v>286</v>
      </c>
      <c r="E312" s="163">
        <v>2</v>
      </c>
      <c r="F312" s="164"/>
      <c r="G312" s="165">
        <f>ROUND(E312*F312,2)</f>
        <v>0</v>
      </c>
      <c r="H312" s="142"/>
      <c r="I312" s="142"/>
      <c r="J312" s="142"/>
      <c r="K312" s="142"/>
      <c r="L312" s="142"/>
      <c r="M312" s="142"/>
      <c r="N312" s="142"/>
      <c r="O312" s="142"/>
      <c r="P312" s="142" t="s">
        <v>234</v>
      </c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142"/>
      <c r="AE312" s="142"/>
      <c r="AF312" s="142"/>
      <c r="AG312" s="142"/>
      <c r="AH312" s="142"/>
      <c r="AI312" s="142"/>
      <c r="AJ312" s="142"/>
      <c r="AK312" s="142"/>
      <c r="AL312" s="142"/>
      <c r="AM312" s="142"/>
      <c r="AN312" s="142"/>
      <c r="AO312" s="142"/>
      <c r="AP312" s="142"/>
      <c r="AQ312" s="142"/>
    </row>
    <row r="313" spans="1:43" outlineLevel="1" x14ac:dyDescent="0.2">
      <c r="A313" s="160">
        <v>108</v>
      </c>
      <c r="B313" s="161" t="s">
        <v>845</v>
      </c>
      <c r="C313" s="167" t="s">
        <v>846</v>
      </c>
      <c r="D313" s="162" t="s">
        <v>286</v>
      </c>
      <c r="E313" s="163">
        <v>2</v>
      </c>
      <c r="F313" s="164"/>
      <c r="G313" s="165">
        <f>ROUND(E313*F313,2)</f>
        <v>0</v>
      </c>
      <c r="H313" s="142"/>
      <c r="I313" s="142"/>
      <c r="J313" s="142"/>
      <c r="K313" s="142"/>
      <c r="L313" s="142"/>
      <c r="M313" s="142"/>
      <c r="N313" s="142"/>
      <c r="O313" s="142"/>
      <c r="P313" s="142" t="s">
        <v>260</v>
      </c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42"/>
      <c r="AC313" s="142"/>
      <c r="AD313" s="142"/>
      <c r="AE313" s="142"/>
      <c r="AF313" s="142"/>
      <c r="AG313" s="142"/>
      <c r="AH313" s="142"/>
      <c r="AI313" s="142"/>
      <c r="AJ313" s="142"/>
      <c r="AK313" s="142"/>
      <c r="AL313" s="142"/>
      <c r="AM313" s="142"/>
      <c r="AN313" s="142"/>
      <c r="AO313" s="142"/>
      <c r="AP313" s="142"/>
      <c r="AQ313" s="142"/>
    </row>
    <row r="314" spans="1:43" outlineLevel="1" x14ac:dyDescent="0.2">
      <c r="A314" s="154">
        <v>109</v>
      </c>
      <c r="B314" s="155" t="s">
        <v>420</v>
      </c>
      <c r="C314" s="168" t="s">
        <v>421</v>
      </c>
      <c r="D314" s="156" t="s">
        <v>161</v>
      </c>
      <c r="E314" s="157">
        <v>22.52</v>
      </c>
      <c r="F314" s="158"/>
      <c r="G314" s="159">
        <f>ROUND(E314*F314,2)</f>
        <v>0</v>
      </c>
      <c r="H314" s="142"/>
      <c r="I314" s="142"/>
      <c r="J314" s="142"/>
      <c r="K314" s="142"/>
      <c r="L314" s="142"/>
      <c r="M314" s="142"/>
      <c r="N314" s="142"/>
      <c r="O314" s="142"/>
      <c r="P314" s="142" t="s">
        <v>234</v>
      </c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42"/>
      <c r="AC314" s="142"/>
      <c r="AD314" s="142"/>
      <c r="AE314" s="142"/>
      <c r="AF314" s="142"/>
      <c r="AG314" s="142"/>
      <c r="AH314" s="142"/>
      <c r="AI314" s="142"/>
      <c r="AJ314" s="142"/>
      <c r="AK314" s="142"/>
      <c r="AL314" s="142"/>
      <c r="AM314" s="142"/>
      <c r="AN314" s="142"/>
      <c r="AO314" s="142"/>
      <c r="AP314" s="142"/>
      <c r="AQ314" s="142"/>
    </row>
    <row r="315" spans="1:43" outlineLevel="1" x14ac:dyDescent="0.2">
      <c r="A315" s="145"/>
      <c r="B315" s="146"/>
      <c r="C315" s="173" t="s">
        <v>847</v>
      </c>
      <c r="D315" s="171"/>
      <c r="E315" s="172"/>
      <c r="F315" s="147"/>
      <c r="G315" s="147"/>
      <c r="H315" s="142"/>
      <c r="I315" s="142"/>
      <c r="J315" s="142"/>
      <c r="K315" s="142"/>
      <c r="L315" s="142"/>
      <c r="M315" s="142"/>
      <c r="N315" s="142"/>
      <c r="O315" s="142"/>
      <c r="P315" s="142" t="s">
        <v>164</v>
      </c>
      <c r="Q315" s="142">
        <v>0</v>
      </c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42"/>
      <c r="AC315" s="142"/>
      <c r="AD315" s="142"/>
      <c r="AE315" s="142"/>
      <c r="AF315" s="142"/>
      <c r="AG315" s="142"/>
      <c r="AH315" s="142"/>
      <c r="AI315" s="142"/>
      <c r="AJ315" s="142"/>
      <c r="AK315" s="142"/>
      <c r="AL315" s="142"/>
      <c r="AM315" s="142"/>
      <c r="AN315" s="142"/>
      <c r="AO315" s="142"/>
      <c r="AP315" s="142"/>
      <c r="AQ315" s="142"/>
    </row>
    <row r="316" spans="1:43" outlineLevel="1" x14ac:dyDescent="0.2">
      <c r="A316" s="145"/>
      <c r="B316" s="146"/>
      <c r="C316" s="173" t="s">
        <v>848</v>
      </c>
      <c r="D316" s="171"/>
      <c r="E316" s="172">
        <v>22.52</v>
      </c>
      <c r="F316" s="147"/>
      <c r="G316" s="147"/>
      <c r="H316" s="142"/>
      <c r="I316" s="142"/>
      <c r="J316" s="142"/>
      <c r="K316" s="142"/>
      <c r="L316" s="142"/>
      <c r="M316" s="142"/>
      <c r="N316" s="142"/>
      <c r="O316" s="142"/>
      <c r="P316" s="142" t="s">
        <v>164</v>
      </c>
      <c r="Q316" s="142">
        <v>0</v>
      </c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2"/>
      <c r="AE316" s="142"/>
      <c r="AF316" s="142"/>
      <c r="AG316" s="142"/>
      <c r="AH316" s="142"/>
      <c r="AI316" s="142"/>
      <c r="AJ316" s="142"/>
      <c r="AK316" s="142"/>
      <c r="AL316" s="142"/>
      <c r="AM316" s="142"/>
      <c r="AN316" s="142"/>
      <c r="AO316" s="142"/>
      <c r="AP316" s="142"/>
      <c r="AQ316" s="142"/>
    </row>
    <row r="317" spans="1:43" ht="22.5" outlineLevel="1" x14ac:dyDescent="0.2">
      <c r="A317" s="154">
        <v>110</v>
      </c>
      <c r="B317" s="155" t="s">
        <v>424</v>
      </c>
      <c r="C317" s="168" t="s">
        <v>849</v>
      </c>
      <c r="D317" s="156" t="s">
        <v>426</v>
      </c>
      <c r="E317" s="157">
        <v>1</v>
      </c>
      <c r="F317" s="158"/>
      <c r="G317" s="159">
        <f>ROUND(E317*F317,2)</f>
        <v>0</v>
      </c>
      <c r="H317" s="142"/>
      <c r="I317" s="142"/>
      <c r="J317" s="142"/>
      <c r="K317" s="142"/>
      <c r="L317" s="142"/>
      <c r="M317" s="142"/>
      <c r="N317" s="142"/>
      <c r="O317" s="142"/>
      <c r="P317" s="142" t="s">
        <v>260</v>
      </c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2"/>
      <c r="AE317" s="142"/>
      <c r="AF317" s="142"/>
      <c r="AG317" s="142"/>
      <c r="AH317" s="142"/>
      <c r="AI317" s="142"/>
      <c r="AJ317" s="142"/>
      <c r="AK317" s="142"/>
      <c r="AL317" s="142"/>
      <c r="AM317" s="142"/>
      <c r="AN317" s="142"/>
      <c r="AO317" s="142"/>
      <c r="AP317" s="142"/>
      <c r="AQ317" s="142"/>
    </row>
    <row r="318" spans="1:43" outlineLevel="1" x14ac:dyDescent="0.2">
      <c r="A318" s="145"/>
      <c r="B318" s="146"/>
      <c r="C318" s="173" t="s">
        <v>772</v>
      </c>
      <c r="D318" s="171"/>
      <c r="E318" s="172"/>
      <c r="F318" s="147"/>
      <c r="G318" s="147"/>
      <c r="H318" s="142"/>
      <c r="I318" s="142"/>
      <c r="J318" s="142"/>
      <c r="K318" s="142"/>
      <c r="L318" s="142"/>
      <c r="M318" s="142"/>
      <c r="N318" s="142"/>
      <c r="O318" s="142"/>
      <c r="P318" s="142" t="s">
        <v>164</v>
      </c>
      <c r="Q318" s="142">
        <v>0</v>
      </c>
      <c r="R318" s="142"/>
      <c r="S318" s="142"/>
      <c r="T318" s="142"/>
      <c r="U318" s="142"/>
      <c r="V318" s="142"/>
      <c r="W318" s="142"/>
      <c r="X318" s="142"/>
      <c r="Y318" s="142"/>
      <c r="Z318" s="142"/>
      <c r="AA318" s="142"/>
      <c r="AB318" s="142"/>
      <c r="AC318" s="142"/>
      <c r="AD318" s="142"/>
      <c r="AE318" s="142"/>
      <c r="AF318" s="142"/>
      <c r="AG318" s="142"/>
      <c r="AH318" s="142"/>
      <c r="AI318" s="142"/>
      <c r="AJ318" s="142"/>
      <c r="AK318" s="142"/>
      <c r="AL318" s="142"/>
      <c r="AM318" s="142"/>
      <c r="AN318" s="142"/>
      <c r="AO318" s="142"/>
      <c r="AP318" s="142"/>
      <c r="AQ318" s="142"/>
    </row>
    <row r="319" spans="1:43" outlineLevel="1" x14ac:dyDescent="0.2">
      <c r="A319" s="145"/>
      <c r="B319" s="146"/>
      <c r="C319" s="173" t="s">
        <v>48</v>
      </c>
      <c r="D319" s="171"/>
      <c r="E319" s="172">
        <v>1</v>
      </c>
      <c r="F319" s="147"/>
      <c r="G319" s="147"/>
      <c r="H319" s="142"/>
      <c r="I319" s="142"/>
      <c r="J319" s="142"/>
      <c r="K319" s="142"/>
      <c r="L319" s="142"/>
      <c r="M319" s="142"/>
      <c r="N319" s="142"/>
      <c r="O319" s="142"/>
      <c r="P319" s="142" t="s">
        <v>164</v>
      </c>
      <c r="Q319" s="142">
        <v>0</v>
      </c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142"/>
      <c r="AE319" s="142"/>
      <c r="AF319" s="142"/>
      <c r="AG319" s="142"/>
      <c r="AH319" s="142"/>
      <c r="AI319" s="142"/>
      <c r="AJ319" s="142"/>
      <c r="AK319" s="142"/>
      <c r="AL319" s="142"/>
      <c r="AM319" s="142"/>
      <c r="AN319" s="142"/>
      <c r="AO319" s="142"/>
      <c r="AP319" s="142"/>
      <c r="AQ319" s="142"/>
    </row>
    <row r="320" spans="1:43" outlineLevel="1" x14ac:dyDescent="0.2">
      <c r="A320" s="160">
        <v>111</v>
      </c>
      <c r="B320" s="161" t="s">
        <v>432</v>
      </c>
      <c r="C320" s="167" t="s">
        <v>433</v>
      </c>
      <c r="D320" s="162" t="s">
        <v>226</v>
      </c>
      <c r="E320" s="163">
        <v>0.23</v>
      </c>
      <c r="F320" s="164"/>
      <c r="G320" s="165">
        <f>ROUND(E320*F320,2)</f>
        <v>0</v>
      </c>
      <c r="H320" s="142"/>
      <c r="I320" s="142"/>
      <c r="J320" s="142"/>
      <c r="K320" s="142"/>
      <c r="L320" s="142"/>
      <c r="M320" s="142"/>
      <c r="N320" s="142"/>
      <c r="O320" s="142"/>
      <c r="P320" s="142" t="s">
        <v>234</v>
      </c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142"/>
      <c r="AE320" s="142"/>
      <c r="AF320" s="142"/>
      <c r="AG320" s="142"/>
      <c r="AH320" s="142"/>
      <c r="AI320" s="142"/>
      <c r="AJ320" s="142"/>
      <c r="AK320" s="142"/>
      <c r="AL320" s="142"/>
      <c r="AM320" s="142"/>
      <c r="AN320" s="142"/>
      <c r="AO320" s="142"/>
      <c r="AP320" s="142"/>
      <c r="AQ320" s="142"/>
    </row>
    <row r="321" spans="1:43" x14ac:dyDescent="0.2">
      <c r="A321" s="148" t="s">
        <v>131</v>
      </c>
      <c r="B321" s="149" t="s">
        <v>106</v>
      </c>
      <c r="C321" s="166" t="s">
        <v>107</v>
      </c>
      <c r="D321" s="150"/>
      <c r="E321" s="151"/>
      <c r="F321" s="152"/>
      <c r="G321" s="153">
        <f>SUMIF(P322:P335,"&lt;&gt;NOR",G322:G335)</f>
        <v>0</v>
      </c>
      <c r="P321" t="s">
        <v>132</v>
      </c>
    </row>
    <row r="322" spans="1:43" outlineLevel="1" x14ac:dyDescent="0.2">
      <c r="A322" s="154">
        <v>112</v>
      </c>
      <c r="B322" s="155" t="s">
        <v>850</v>
      </c>
      <c r="C322" s="168" t="s">
        <v>851</v>
      </c>
      <c r="D322" s="156" t="s">
        <v>161</v>
      </c>
      <c r="E322" s="157">
        <v>51.43</v>
      </c>
      <c r="F322" s="158"/>
      <c r="G322" s="159">
        <f>ROUND(E322*F322,2)</f>
        <v>0</v>
      </c>
      <c r="H322" s="142"/>
      <c r="I322" s="142"/>
      <c r="J322" s="142"/>
      <c r="K322" s="142"/>
      <c r="L322" s="142"/>
      <c r="M322" s="142"/>
      <c r="N322" s="142"/>
      <c r="O322" s="142"/>
      <c r="P322" s="142" t="s">
        <v>234</v>
      </c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42"/>
      <c r="AC322" s="142"/>
      <c r="AD322" s="142"/>
      <c r="AE322" s="142"/>
      <c r="AF322" s="142"/>
      <c r="AG322" s="142"/>
      <c r="AH322" s="142"/>
      <c r="AI322" s="142"/>
      <c r="AJ322" s="142"/>
      <c r="AK322" s="142"/>
      <c r="AL322" s="142"/>
      <c r="AM322" s="142"/>
      <c r="AN322" s="142"/>
      <c r="AO322" s="142"/>
      <c r="AP322" s="142"/>
      <c r="AQ322" s="142"/>
    </row>
    <row r="323" spans="1:43" outlineLevel="1" x14ac:dyDescent="0.2">
      <c r="A323" s="145"/>
      <c r="B323" s="146"/>
      <c r="C323" s="173" t="s">
        <v>852</v>
      </c>
      <c r="D323" s="171"/>
      <c r="E323" s="172"/>
      <c r="F323" s="147"/>
      <c r="G323" s="147"/>
      <c r="H323" s="142"/>
      <c r="I323" s="142"/>
      <c r="J323" s="142"/>
      <c r="K323" s="142"/>
      <c r="L323" s="142"/>
      <c r="M323" s="142"/>
      <c r="N323" s="142"/>
      <c r="O323" s="142"/>
      <c r="P323" s="142" t="s">
        <v>164</v>
      </c>
      <c r="Q323" s="142">
        <v>0</v>
      </c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  <c r="AC323" s="142"/>
      <c r="AD323" s="142"/>
      <c r="AE323" s="142"/>
      <c r="AF323" s="142"/>
      <c r="AG323" s="142"/>
      <c r="AH323" s="142"/>
      <c r="AI323" s="142"/>
      <c r="AJ323" s="142"/>
      <c r="AK323" s="142"/>
      <c r="AL323" s="142"/>
      <c r="AM323" s="142"/>
      <c r="AN323" s="142"/>
      <c r="AO323" s="142"/>
      <c r="AP323" s="142"/>
      <c r="AQ323" s="142"/>
    </row>
    <row r="324" spans="1:43" outlineLevel="1" x14ac:dyDescent="0.2">
      <c r="A324" s="145"/>
      <c r="B324" s="146"/>
      <c r="C324" s="173" t="s">
        <v>853</v>
      </c>
      <c r="D324" s="171"/>
      <c r="E324" s="172"/>
      <c r="F324" s="147"/>
      <c r="G324" s="147"/>
      <c r="H324" s="142"/>
      <c r="I324" s="142"/>
      <c r="J324" s="142"/>
      <c r="K324" s="142"/>
      <c r="L324" s="142"/>
      <c r="M324" s="142"/>
      <c r="N324" s="142"/>
      <c r="O324" s="142"/>
      <c r="P324" s="142" t="s">
        <v>164</v>
      </c>
      <c r="Q324" s="142">
        <v>0</v>
      </c>
      <c r="R324" s="142"/>
      <c r="S324" s="142"/>
      <c r="T324" s="142"/>
      <c r="U324" s="142"/>
      <c r="V324" s="142"/>
      <c r="W324" s="142"/>
      <c r="X324" s="142"/>
      <c r="Y324" s="142"/>
      <c r="Z324" s="142"/>
      <c r="AA324" s="142"/>
      <c r="AB324" s="142"/>
      <c r="AC324" s="142"/>
      <c r="AD324" s="142"/>
      <c r="AE324" s="142"/>
      <c r="AF324" s="142"/>
      <c r="AG324" s="142"/>
      <c r="AH324" s="142"/>
      <c r="AI324" s="142"/>
      <c r="AJ324" s="142"/>
      <c r="AK324" s="142"/>
      <c r="AL324" s="142"/>
      <c r="AM324" s="142"/>
      <c r="AN324" s="142"/>
      <c r="AO324" s="142"/>
      <c r="AP324" s="142"/>
      <c r="AQ324" s="142"/>
    </row>
    <row r="325" spans="1:43" outlineLevel="1" x14ac:dyDescent="0.2">
      <c r="A325" s="145"/>
      <c r="B325" s="146"/>
      <c r="C325" s="173" t="s">
        <v>753</v>
      </c>
      <c r="D325" s="171"/>
      <c r="E325" s="172">
        <v>51.43</v>
      </c>
      <c r="F325" s="147"/>
      <c r="G325" s="147"/>
      <c r="H325" s="142"/>
      <c r="I325" s="142"/>
      <c r="J325" s="142"/>
      <c r="K325" s="142"/>
      <c r="L325" s="142"/>
      <c r="M325" s="142"/>
      <c r="N325" s="142"/>
      <c r="O325" s="142"/>
      <c r="P325" s="142" t="s">
        <v>164</v>
      </c>
      <c r="Q325" s="142">
        <v>0</v>
      </c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42"/>
      <c r="AG325" s="142"/>
      <c r="AH325" s="142"/>
      <c r="AI325" s="142"/>
      <c r="AJ325" s="142"/>
      <c r="AK325" s="142"/>
      <c r="AL325" s="142"/>
      <c r="AM325" s="142"/>
      <c r="AN325" s="142"/>
      <c r="AO325" s="142"/>
      <c r="AP325" s="142"/>
      <c r="AQ325" s="142"/>
    </row>
    <row r="326" spans="1:43" outlineLevel="1" x14ac:dyDescent="0.2">
      <c r="A326" s="154">
        <v>113</v>
      </c>
      <c r="B326" s="155" t="s">
        <v>434</v>
      </c>
      <c r="C326" s="168" t="s">
        <v>435</v>
      </c>
      <c r="D326" s="156" t="s">
        <v>161</v>
      </c>
      <c r="E326" s="157">
        <v>51.43</v>
      </c>
      <c r="F326" s="158"/>
      <c r="G326" s="159">
        <f>ROUND(E326*F326,2)</f>
        <v>0</v>
      </c>
      <c r="H326" s="142"/>
      <c r="I326" s="142"/>
      <c r="J326" s="142"/>
      <c r="K326" s="142"/>
      <c r="L326" s="142"/>
      <c r="M326" s="142"/>
      <c r="N326" s="142"/>
      <c r="O326" s="142"/>
      <c r="P326" s="142" t="s">
        <v>234</v>
      </c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42"/>
      <c r="AG326" s="142"/>
      <c r="AH326" s="142"/>
      <c r="AI326" s="142"/>
      <c r="AJ326" s="142"/>
      <c r="AK326" s="142"/>
      <c r="AL326" s="142"/>
      <c r="AM326" s="142"/>
      <c r="AN326" s="142"/>
      <c r="AO326" s="142"/>
      <c r="AP326" s="142"/>
      <c r="AQ326" s="142"/>
    </row>
    <row r="327" spans="1:43" outlineLevel="1" x14ac:dyDescent="0.2">
      <c r="A327" s="145"/>
      <c r="B327" s="146"/>
      <c r="C327" s="173" t="s">
        <v>852</v>
      </c>
      <c r="D327" s="171"/>
      <c r="E327" s="172"/>
      <c r="F327" s="147"/>
      <c r="G327" s="147"/>
      <c r="H327" s="142"/>
      <c r="I327" s="142"/>
      <c r="J327" s="142"/>
      <c r="K327" s="142"/>
      <c r="L327" s="142"/>
      <c r="M327" s="142"/>
      <c r="N327" s="142"/>
      <c r="O327" s="142"/>
      <c r="P327" s="142" t="s">
        <v>164</v>
      </c>
      <c r="Q327" s="142">
        <v>0</v>
      </c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  <c r="AM327" s="142"/>
      <c r="AN327" s="142"/>
      <c r="AO327" s="142"/>
      <c r="AP327" s="142"/>
      <c r="AQ327" s="142"/>
    </row>
    <row r="328" spans="1:43" outlineLevel="1" x14ac:dyDescent="0.2">
      <c r="A328" s="145"/>
      <c r="B328" s="146"/>
      <c r="C328" s="173" t="s">
        <v>853</v>
      </c>
      <c r="D328" s="171"/>
      <c r="E328" s="172"/>
      <c r="F328" s="147"/>
      <c r="G328" s="147"/>
      <c r="H328" s="142"/>
      <c r="I328" s="142"/>
      <c r="J328" s="142"/>
      <c r="K328" s="142"/>
      <c r="L328" s="142"/>
      <c r="M328" s="142"/>
      <c r="N328" s="142"/>
      <c r="O328" s="142"/>
      <c r="P328" s="142" t="s">
        <v>164</v>
      </c>
      <c r="Q328" s="142">
        <v>0</v>
      </c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42"/>
      <c r="AH328" s="142"/>
      <c r="AI328" s="142"/>
      <c r="AJ328" s="142"/>
      <c r="AK328" s="142"/>
      <c r="AL328" s="142"/>
      <c r="AM328" s="142"/>
      <c r="AN328" s="142"/>
      <c r="AO328" s="142"/>
      <c r="AP328" s="142"/>
      <c r="AQ328" s="142"/>
    </row>
    <row r="329" spans="1:43" outlineLevel="1" x14ac:dyDescent="0.2">
      <c r="A329" s="145"/>
      <c r="B329" s="146"/>
      <c r="C329" s="173" t="s">
        <v>753</v>
      </c>
      <c r="D329" s="171"/>
      <c r="E329" s="172">
        <v>51.43</v>
      </c>
      <c r="F329" s="147"/>
      <c r="G329" s="147"/>
      <c r="H329" s="142"/>
      <c r="I329" s="142"/>
      <c r="J329" s="142"/>
      <c r="K329" s="142"/>
      <c r="L329" s="142"/>
      <c r="M329" s="142"/>
      <c r="N329" s="142"/>
      <c r="O329" s="142"/>
      <c r="P329" s="142" t="s">
        <v>164</v>
      </c>
      <c r="Q329" s="142">
        <v>0</v>
      </c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  <c r="AQ329" s="142"/>
    </row>
    <row r="330" spans="1:43" ht="22.5" outlineLevel="1" x14ac:dyDescent="0.2">
      <c r="A330" s="154">
        <v>114</v>
      </c>
      <c r="B330" s="155" t="s">
        <v>436</v>
      </c>
      <c r="C330" s="168" t="s">
        <v>437</v>
      </c>
      <c r="D330" s="156" t="s">
        <v>161</v>
      </c>
      <c r="E330" s="157">
        <v>52.46</v>
      </c>
      <c r="F330" s="158"/>
      <c r="G330" s="159">
        <f>ROUND(E330*F330,2)</f>
        <v>0</v>
      </c>
      <c r="H330" s="142"/>
      <c r="I330" s="142"/>
      <c r="J330" s="142"/>
      <c r="K330" s="142"/>
      <c r="L330" s="142"/>
      <c r="M330" s="142"/>
      <c r="N330" s="142"/>
      <c r="O330" s="142"/>
      <c r="P330" s="142" t="s">
        <v>260</v>
      </c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42"/>
      <c r="AH330" s="142"/>
      <c r="AI330" s="142"/>
      <c r="AJ330" s="142"/>
      <c r="AK330" s="142"/>
      <c r="AL330" s="142"/>
      <c r="AM330" s="142"/>
      <c r="AN330" s="142"/>
      <c r="AO330" s="142"/>
      <c r="AP330" s="142"/>
      <c r="AQ330" s="142"/>
    </row>
    <row r="331" spans="1:43" outlineLevel="1" x14ac:dyDescent="0.2">
      <c r="A331" s="145"/>
      <c r="B331" s="146"/>
      <c r="C331" s="173" t="s">
        <v>852</v>
      </c>
      <c r="D331" s="171"/>
      <c r="E331" s="172"/>
      <c r="F331" s="147"/>
      <c r="G331" s="147"/>
      <c r="H331" s="142"/>
      <c r="I331" s="142"/>
      <c r="J331" s="142"/>
      <c r="K331" s="142"/>
      <c r="L331" s="142"/>
      <c r="M331" s="142"/>
      <c r="N331" s="142"/>
      <c r="O331" s="142"/>
      <c r="P331" s="142" t="s">
        <v>164</v>
      </c>
      <c r="Q331" s="142">
        <v>0</v>
      </c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142"/>
      <c r="AE331" s="142"/>
      <c r="AF331" s="142"/>
      <c r="AG331" s="142"/>
      <c r="AH331" s="142"/>
      <c r="AI331" s="142"/>
      <c r="AJ331" s="142"/>
      <c r="AK331" s="142"/>
      <c r="AL331" s="142"/>
      <c r="AM331" s="142"/>
      <c r="AN331" s="142"/>
      <c r="AO331" s="142"/>
      <c r="AP331" s="142"/>
      <c r="AQ331" s="142"/>
    </row>
    <row r="332" spans="1:43" outlineLevel="1" x14ac:dyDescent="0.2">
      <c r="A332" s="145"/>
      <c r="B332" s="146"/>
      <c r="C332" s="173" t="s">
        <v>853</v>
      </c>
      <c r="D332" s="171"/>
      <c r="E332" s="172"/>
      <c r="F332" s="147"/>
      <c r="G332" s="147"/>
      <c r="H332" s="142"/>
      <c r="I332" s="142"/>
      <c r="J332" s="142"/>
      <c r="K332" s="142"/>
      <c r="L332" s="142"/>
      <c r="M332" s="142"/>
      <c r="N332" s="142"/>
      <c r="O332" s="142"/>
      <c r="P332" s="142" t="s">
        <v>164</v>
      </c>
      <c r="Q332" s="142">
        <v>0</v>
      </c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142"/>
      <c r="AE332" s="142"/>
      <c r="AF332" s="142"/>
      <c r="AG332" s="142"/>
      <c r="AH332" s="142"/>
      <c r="AI332" s="142"/>
      <c r="AJ332" s="142"/>
      <c r="AK332" s="142"/>
      <c r="AL332" s="142"/>
      <c r="AM332" s="142"/>
      <c r="AN332" s="142"/>
      <c r="AO332" s="142"/>
      <c r="AP332" s="142"/>
      <c r="AQ332" s="142"/>
    </row>
    <row r="333" spans="1:43" outlineLevel="1" x14ac:dyDescent="0.2">
      <c r="A333" s="145"/>
      <c r="B333" s="146"/>
      <c r="C333" s="173" t="s">
        <v>754</v>
      </c>
      <c r="D333" s="171"/>
      <c r="E333" s="172"/>
      <c r="F333" s="147"/>
      <c r="G333" s="147"/>
      <c r="H333" s="142"/>
      <c r="I333" s="142"/>
      <c r="J333" s="142"/>
      <c r="K333" s="142"/>
      <c r="L333" s="142"/>
      <c r="M333" s="142"/>
      <c r="N333" s="142"/>
      <c r="O333" s="142"/>
      <c r="P333" s="142" t="s">
        <v>164</v>
      </c>
      <c r="Q333" s="142">
        <v>0</v>
      </c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142"/>
      <c r="AE333" s="142"/>
      <c r="AF333" s="142"/>
      <c r="AG333" s="142"/>
      <c r="AH333" s="142"/>
      <c r="AI333" s="142"/>
      <c r="AJ333" s="142"/>
      <c r="AK333" s="142"/>
      <c r="AL333" s="142"/>
      <c r="AM333" s="142"/>
      <c r="AN333" s="142"/>
      <c r="AO333" s="142"/>
      <c r="AP333" s="142"/>
      <c r="AQ333" s="142"/>
    </row>
    <row r="334" spans="1:43" outlineLevel="1" x14ac:dyDescent="0.2">
      <c r="A334" s="145"/>
      <c r="B334" s="146"/>
      <c r="C334" s="173" t="s">
        <v>755</v>
      </c>
      <c r="D334" s="171"/>
      <c r="E334" s="172">
        <v>52.46</v>
      </c>
      <c r="F334" s="147"/>
      <c r="G334" s="147"/>
      <c r="H334" s="142"/>
      <c r="I334" s="142"/>
      <c r="J334" s="142"/>
      <c r="K334" s="142"/>
      <c r="L334" s="142"/>
      <c r="M334" s="142"/>
      <c r="N334" s="142"/>
      <c r="O334" s="142"/>
      <c r="P334" s="142" t="s">
        <v>164</v>
      </c>
      <c r="Q334" s="142">
        <v>0</v>
      </c>
      <c r="R334" s="142"/>
      <c r="S334" s="142"/>
      <c r="T334" s="142"/>
      <c r="U334" s="142"/>
      <c r="V334" s="142"/>
      <c r="W334" s="142"/>
      <c r="X334" s="142"/>
      <c r="Y334" s="142"/>
      <c r="Z334" s="142"/>
      <c r="AA334" s="142"/>
      <c r="AB334" s="142"/>
      <c r="AC334" s="142"/>
      <c r="AD334" s="142"/>
      <c r="AE334" s="142"/>
      <c r="AF334" s="142"/>
      <c r="AG334" s="142"/>
      <c r="AH334" s="142"/>
      <c r="AI334" s="142"/>
      <c r="AJ334" s="142"/>
      <c r="AK334" s="142"/>
      <c r="AL334" s="142"/>
      <c r="AM334" s="142"/>
      <c r="AN334" s="142"/>
      <c r="AO334" s="142"/>
      <c r="AP334" s="142"/>
      <c r="AQ334" s="142"/>
    </row>
    <row r="335" spans="1:43" outlineLevel="1" x14ac:dyDescent="0.2">
      <c r="A335" s="160">
        <v>115</v>
      </c>
      <c r="B335" s="161" t="s">
        <v>438</v>
      </c>
      <c r="C335" s="167" t="s">
        <v>439</v>
      </c>
      <c r="D335" s="162" t="s">
        <v>226</v>
      </c>
      <c r="E335" s="163">
        <v>1.28</v>
      </c>
      <c r="F335" s="164"/>
      <c r="G335" s="165">
        <f>ROUND(E335*F335,2)</f>
        <v>0</v>
      </c>
      <c r="H335" s="142"/>
      <c r="I335" s="142"/>
      <c r="J335" s="142"/>
      <c r="K335" s="142"/>
      <c r="L335" s="142"/>
      <c r="M335" s="142"/>
      <c r="N335" s="142"/>
      <c r="O335" s="142"/>
      <c r="P335" s="142" t="s">
        <v>234</v>
      </c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42"/>
      <c r="AJ335" s="142"/>
      <c r="AK335" s="142"/>
      <c r="AL335" s="142"/>
      <c r="AM335" s="142"/>
      <c r="AN335" s="142"/>
      <c r="AO335" s="142"/>
      <c r="AP335" s="142"/>
      <c r="AQ335" s="142"/>
    </row>
    <row r="336" spans="1:43" x14ac:dyDescent="0.2">
      <c r="A336" s="148" t="s">
        <v>131</v>
      </c>
      <c r="B336" s="149" t="s">
        <v>110</v>
      </c>
      <c r="C336" s="166" t="s">
        <v>111</v>
      </c>
      <c r="D336" s="150"/>
      <c r="E336" s="151"/>
      <c r="F336" s="152"/>
      <c r="G336" s="153">
        <f>SUMIF(P337:P372,"&lt;&gt;NOR",G337:G372)</f>
        <v>0</v>
      </c>
      <c r="P336" t="s">
        <v>132</v>
      </c>
    </row>
    <row r="337" spans="1:43" outlineLevel="1" x14ac:dyDescent="0.2">
      <c r="A337" s="154">
        <v>116</v>
      </c>
      <c r="B337" s="155" t="s">
        <v>450</v>
      </c>
      <c r="C337" s="168" t="s">
        <v>451</v>
      </c>
      <c r="D337" s="156" t="s">
        <v>161</v>
      </c>
      <c r="E337" s="157">
        <v>70.069999999999993</v>
      </c>
      <c r="F337" s="158"/>
      <c r="G337" s="159">
        <f>ROUND(E337*F337,2)</f>
        <v>0</v>
      </c>
      <c r="H337" s="142"/>
      <c r="I337" s="142"/>
      <c r="J337" s="142"/>
      <c r="K337" s="142"/>
      <c r="L337" s="142"/>
      <c r="M337" s="142"/>
      <c r="N337" s="142"/>
      <c r="O337" s="142"/>
      <c r="P337" s="142" t="s">
        <v>234</v>
      </c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142"/>
      <c r="AE337" s="142"/>
      <c r="AF337" s="142"/>
      <c r="AG337" s="142"/>
      <c r="AH337" s="142"/>
      <c r="AI337" s="142"/>
      <c r="AJ337" s="142"/>
      <c r="AK337" s="142"/>
      <c r="AL337" s="142"/>
      <c r="AM337" s="142"/>
      <c r="AN337" s="142"/>
      <c r="AO337" s="142"/>
      <c r="AP337" s="142"/>
      <c r="AQ337" s="142"/>
    </row>
    <row r="338" spans="1:43" outlineLevel="1" x14ac:dyDescent="0.2">
      <c r="A338" s="145"/>
      <c r="B338" s="146"/>
      <c r="C338" s="173" t="s">
        <v>854</v>
      </c>
      <c r="D338" s="171"/>
      <c r="E338" s="172"/>
      <c r="F338" s="147"/>
      <c r="G338" s="147"/>
      <c r="H338" s="142"/>
      <c r="I338" s="142"/>
      <c r="J338" s="142"/>
      <c r="K338" s="142"/>
      <c r="L338" s="142"/>
      <c r="M338" s="142"/>
      <c r="N338" s="142"/>
      <c r="O338" s="142"/>
      <c r="P338" s="142" t="s">
        <v>164</v>
      </c>
      <c r="Q338" s="142">
        <v>0</v>
      </c>
      <c r="R338" s="142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  <c r="AC338" s="142"/>
      <c r="AD338" s="142"/>
      <c r="AE338" s="142"/>
      <c r="AF338" s="142"/>
      <c r="AG338" s="142"/>
      <c r="AH338" s="142"/>
      <c r="AI338" s="142"/>
      <c r="AJ338" s="142"/>
      <c r="AK338" s="142"/>
      <c r="AL338" s="142"/>
      <c r="AM338" s="142"/>
      <c r="AN338" s="142"/>
      <c r="AO338" s="142"/>
      <c r="AP338" s="142"/>
      <c r="AQ338" s="142"/>
    </row>
    <row r="339" spans="1:43" outlineLevel="1" x14ac:dyDescent="0.2">
      <c r="A339" s="145"/>
      <c r="B339" s="146"/>
      <c r="C339" s="173" t="s">
        <v>855</v>
      </c>
      <c r="D339" s="171"/>
      <c r="E339" s="172"/>
      <c r="F339" s="147"/>
      <c r="G339" s="147"/>
      <c r="H339" s="142"/>
      <c r="I339" s="142"/>
      <c r="J339" s="142"/>
      <c r="K339" s="142"/>
      <c r="L339" s="142"/>
      <c r="M339" s="142"/>
      <c r="N339" s="142"/>
      <c r="O339" s="142"/>
      <c r="P339" s="142" t="s">
        <v>164</v>
      </c>
      <c r="Q339" s="142">
        <v>0</v>
      </c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  <c r="AC339" s="142"/>
      <c r="AD339" s="142"/>
      <c r="AE339" s="142"/>
      <c r="AF339" s="142"/>
      <c r="AG339" s="142"/>
      <c r="AH339" s="142"/>
      <c r="AI339" s="142"/>
      <c r="AJ339" s="142"/>
      <c r="AK339" s="142"/>
      <c r="AL339" s="142"/>
      <c r="AM339" s="142"/>
      <c r="AN339" s="142"/>
      <c r="AO339" s="142"/>
      <c r="AP339" s="142"/>
      <c r="AQ339" s="142"/>
    </row>
    <row r="340" spans="1:43" outlineLevel="1" x14ac:dyDescent="0.2">
      <c r="A340" s="145"/>
      <c r="B340" s="146"/>
      <c r="C340" s="173" t="s">
        <v>856</v>
      </c>
      <c r="D340" s="171"/>
      <c r="E340" s="172">
        <v>70.069999999999993</v>
      </c>
      <c r="F340" s="147"/>
      <c r="G340" s="147"/>
      <c r="H340" s="142"/>
      <c r="I340" s="142"/>
      <c r="J340" s="142"/>
      <c r="K340" s="142"/>
      <c r="L340" s="142"/>
      <c r="M340" s="142"/>
      <c r="N340" s="142"/>
      <c r="O340" s="142"/>
      <c r="P340" s="142" t="s">
        <v>164</v>
      </c>
      <c r="Q340" s="142">
        <v>0</v>
      </c>
      <c r="R340" s="142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  <c r="AC340" s="142"/>
      <c r="AD340" s="142"/>
      <c r="AE340" s="142"/>
      <c r="AF340" s="142"/>
      <c r="AG340" s="142"/>
      <c r="AH340" s="142"/>
      <c r="AI340" s="142"/>
      <c r="AJ340" s="142"/>
      <c r="AK340" s="142"/>
      <c r="AL340" s="142"/>
      <c r="AM340" s="142"/>
      <c r="AN340" s="142"/>
      <c r="AO340" s="142"/>
      <c r="AP340" s="142"/>
      <c r="AQ340" s="142"/>
    </row>
    <row r="341" spans="1:43" ht="22.5" outlineLevel="1" x14ac:dyDescent="0.2">
      <c r="A341" s="154">
        <v>117</v>
      </c>
      <c r="B341" s="155" t="s">
        <v>457</v>
      </c>
      <c r="C341" s="168" t="s">
        <v>458</v>
      </c>
      <c r="D341" s="156" t="s">
        <v>286</v>
      </c>
      <c r="E341" s="157">
        <v>23</v>
      </c>
      <c r="F341" s="158"/>
      <c r="G341" s="159">
        <f>ROUND(E341*F341,2)</f>
        <v>0</v>
      </c>
      <c r="H341" s="142"/>
      <c r="I341" s="142"/>
      <c r="J341" s="142"/>
      <c r="K341" s="142"/>
      <c r="L341" s="142"/>
      <c r="M341" s="142"/>
      <c r="N341" s="142"/>
      <c r="O341" s="142"/>
      <c r="P341" s="142" t="s">
        <v>234</v>
      </c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2"/>
      <c r="AE341" s="142"/>
      <c r="AF341" s="142"/>
      <c r="AG341" s="142"/>
      <c r="AH341" s="142"/>
      <c r="AI341" s="142"/>
      <c r="AJ341" s="142"/>
      <c r="AK341" s="142"/>
      <c r="AL341" s="142"/>
      <c r="AM341" s="142"/>
      <c r="AN341" s="142"/>
      <c r="AO341" s="142"/>
      <c r="AP341" s="142"/>
      <c r="AQ341" s="142"/>
    </row>
    <row r="342" spans="1:43" outlineLevel="1" x14ac:dyDescent="0.2">
      <c r="A342" s="145"/>
      <c r="B342" s="146"/>
      <c r="C342" s="173" t="s">
        <v>834</v>
      </c>
      <c r="D342" s="171"/>
      <c r="E342" s="172"/>
      <c r="F342" s="147"/>
      <c r="G342" s="147"/>
      <c r="H342" s="142"/>
      <c r="I342" s="142"/>
      <c r="J342" s="142"/>
      <c r="K342" s="142"/>
      <c r="L342" s="142"/>
      <c r="M342" s="142"/>
      <c r="N342" s="142"/>
      <c r="O342" s="142"/>
      <c r="P342" s="142" t="s">
        <v>164</v>
      </c>
      <c r="Q342" s="142">
        <v>0</v>
      </c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42"/>
      <c r="AH342" s="142"/>
      <c r="AI342" s="142"/>
      <c r="AJ342" s="142"/>
      <c r="AK342" s="142"/>
      <c r="AL342" s="142"/>
      <c r="AM342" s="142"/>
      <c r="AN342" s="142"/>
      <c r="AO342" s="142"/>
      <c r="AP342" s="142"/>
      <c r="AQ342" s="142"/>
    </row>
    <row r="343" spans="1:43" outlineLevel="1" x14ac:dyDescent="0.2">
      <c r="A343" s="145"/>
      <c r="B343" s="146"/>
      <c r="C343" s="173" t="s">
        <v>801</v>
      </c>
      <c r="D343" s="171"/>
      <c r="E343" s="172"/>
      <c r="F343" s="147"/>
      <c r="G343" s="147"/>
      <c r="H343" s="142"/>
      <c r="I343" s="142"/>
      <c r="J343" s="142"/>
      <c r="K343" s="142"/>
      <c r="L343" s="142"/>
      <c r="M343" s="142"/>
      <c r="N343" s="142"/>
      <c r="O343" s="142"/>
      <c r="P343" s="142" t="s">
        <v>164</v>
      </c>
      <c r="Q343" s="142">
        <v>0</v>
      </c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  <c r="AC343" s="142"/>
      <c r="AD343" s="142"/>
      <c r="AE343" s="142"/>
      <c r="AF343" s="142"/>
      <c r="AG343" s="142"/>
      <c r="AH343" s="142"/>
      <c r="AI343" s="142"/>
      <c r="AJ343" s="142"/>
      <c r="AK343" s="142"/>
      <c r="AL343" s="142"/>
      <c r="AM343" s="142"/>
      <c r="AN343" s="142"/>
      <c r="AO343" s="142"/>
      <c r="AP343" s="142"/>
      <c r="AQ343" s="142"/>
    </row>
    <row r="344" spans="1:43" outlineLevel="1" x14ac:dyDescent="0.2">
      <c r="A344" s="145"/>
      <c r="B344" s="146"/>
      <c r="C344" s="173" t="s">
        <v>677</v>
      </c>
      <c r="D344" s="171"/>
      <c r="E344" s="172">
        <v>23</v>
      </c>
      <c r="F344" s="147"/>
      <c r="G344" s="147"/>
      <c r="H344" s="142"/>
      <c r="I344" s="142"/>
      <c r="J344" s="142"/>
      <c r="K344" s="142"/>
      <c r="L344" s="142"/>
      <c r="M344" s="142"/>
      <c r="N344" s="142"/>
      <c r="O344" s="142"/>
      <c r="P344" s="142" t="s">
        <v>164</v>
      </c>
      <c r="Q344" s="142">
        <v>0</v>
      </c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2"/>
      <c r="AE344" s="142"/>
      <c r="AF344" s="142"/>
      <c r="AG344" s="142"/>
      <c r="AH344" s="142"/>
      <c r="AI344" s="142"/>
      <c r="AJ344" s="142"/>
      <c r="AK344" s="142"/>
      <c r="AL344" s="142"/>
      <c r="AM344" s="142"/>
      <c r="AN344" s="142"/>
      <c r="AO344" s="142"/>
      <c r="AP344" s="142"/>
      <c r="AQ344" s="142"/>
    </row>
    <row r="345" spans="1:43" ht="22.5" outlineLevel="1" x14ac:dyDescent="0.2">
      <c r="A345" s="154">
        <v>118</v>
      </c>
      <c r="B345" s="155" t="s">
        <v>464</v>
      </c>
      <c r="C345" s="168" t="s">
        <v>465</v>
      </c>
      <c r="D345" s="156" t="s">
        <v>161</v>
      </c>
      <c r="E345" s="157">
        <v>70.069999999999993</v>
      </c>
      <c r="F345" s="158"/>
      <c r="G345" s="159">
        <f>ROUND(E345*F345,2)</f>
        <v>0</v>
      </c>
      <c r="H345" s="142"/>
      <c r="I345" s="142"/>
      <c r="J345" s="142"/>
      <c r="K345" s="142"/>
      <c r="L345" s="142"/>
      <c r="M345" s="142"/>
      <c r="N345" s="142"/>
      <c r="O345" s="142"/>
      <c r="P345" s="142" t="s">
        <v>234</v>
      </c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  <c r="AC345" s="142"/>
      <c r="AD345" s="142"/>
      <c r="AE345" s="142"/>
      <c r="AF345" s="142"/>
      <c r="AG345" s="142"/>
      <c r="AH345" s="142"/>
      <c r="AI345" s="142"/>
      <c r="AJ345" s="142"/>
      <c r="AK345" s="142"/>
      <c r="AL345" s="142"/>
      <c r="AM345" s="142"/>
      <c r="AN345" s="142"/>
      <c r="AO345" s="142"/>
      <c r="AP345" s="142"/>
      <c r="AQ345" s="142"/>
    </row>
    <row r="346" spans="1:43" outlineLevel="1" x14ac:dyDescent="0.2">
      <c r="A346" s="145"/>
      <c r="B346" s="146"/>
      <c r="C346" s="173" t="s">
        <v>854</v>
      </c>
      <c r="D346" s="171"/>
      <c r="E346" s="172"/>
      <c r="F346" s="147"/>
      <c r="G346" s="147"/>
      <c r="H346" s="142"/>
      <c r="I346" s="142"/>
      <c r="J346" s="142"/>
      <c r="K346" s="142"/>
      <c r="L346" s="142"/>
      <c r="M346" s="142"/>
      <c r="N346" s="142"/>
      <c r="O346" s="142"/>
      <c r="P346" s="142" t="s">
        <v>164</v>
      </c>
      <c r="Q346" s="142">
        <v>0</v>
      </c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/>
      <c r="AB346" s="142"/>
      <c r="AC346" s="142"/>
      <c r="AD346" s="142"/>
      <c r="AE346" s="142"/>
      <c r="AF346" s="142"/>
      <c r="AG346" s="142"/>
      <c r="AH346" s="142"/>
      <c r="AI346" s="142"/>
      <c r="AJ346" s="142"/>
      <c r="AK346" s="142"/>
      <c r="AL346" s="142"/>
      <c r="AM346" s="142"/>
      <c r="AN346" s="142"/>
      <c r="AO346" s="142"/>
      <c r="AP346" s="142"/>
      <c r="AQ346" s="142"/>
    </row>
    <row r="347" spans="1:43" outlineLevel="1" x14ac:dyDescent="0.2">
      <c r="A347" s="145"/>
      <c r="B347" s="146"/>
      <c r="C347" s="173" t="s">
        <v>855</v>
      </c>
      <c r="D347" s="171"/>
      <c r="E347" s="172"/>
      <c r="F347" s="147"/>
      <c r="G347" s="147"/>
      <c r="H347" s="142"/>
      <c r="I347" s="142"/>
      <c r="J347" s="142"/>
      <c r="K347" s="142"/>
      <c r="L347" s="142"/>
      <c r="M347" s="142"/>
      <c r="N347" s="142"/>
      <c r="O347" s="142"/>
      <c r="P347" s="142" t="s">
        <v>164</v>
      </c>
      <c r="Q347" s="142">
        <v>0</v>
      </c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  <c r="AB347" s="142"/>
      <c r="AC347" s="142"/>
      <c r="AD347" s="142"/>
      <c r="AE347" s="142"/>
      <c r="AF347" s="142"/>
      <c r="AG347" s="142"/>
      <c r="AH347" s="142"/>
      <c r="AI347" s="142"/>
      <c r="AJ347" s="142"/>
      <c r="AK347" s="142"/>
      <c r="AL347" s="142"/>
      <c r="AM347" s="142"/>
      <c r="AN347" s="142"/>
      <c r="AO347" s="142"/>
      <c r="AP347" s="142"/>
      <c r="AQ347" s="142"/>
    </row>
    <row r="348" spans="1:43" outlineLevel="1" x14ac:dyDescent="0.2">
      <c r="A348" s="145"/>
      <c r="B348" s="146"/>
      <c r="C348" s="173" t="s">
        <v>856</v>
      </c>
      <c r="D348" s="171"/>
      <c r="E348" s="172">
        <v>70.069999999999993</v>
      </c>
      <c r="F348" s="147"/>
      <c r="G348" s="147"/>
      <c r="H348" s="142"/>
      <c r="I348" s="142"/>
      <c r="J348" s="142"/>
      <c r="K348" s="142"/>
      <c r="L348" s="142"/>
      <c r="M348" s="142"/>
      <c r="N348" s="142"/>
      <c r="O348" s="142"/>
      <c r="P348" s="142" t="s">
        <v>164</v>
      </c>
      <c r="Q348" s="142">
        <v>0</v>
      </c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/>
      <c r="AB348" s="142"/>
      <c r="AC348" s="142"/>
      <c r="AD348" s="142"/>
      <c r="AE348" s="142"/>
      <c r="AF348" s="142"/>
      <c r="AG348" s="142"/>
      <c r="AH348" s="142"/>
      <c r="AI348" s="142"/>
      <c r="AJ348" s="142"/>
      <c r="AK348" s="142"/>
      <c r="AL348" s="142"/>
      <c r="AM348" s="142"/>
      <c r="AN348" s="142"/>
      <c r="AO348" s="142"/>
      <c r="AP348" s="142"/>
      <c r="AQ348" s="142"/>
    </row>
    <row r="349" spans="1:43" outlineLevel="1" x14ac:dyDescent="0.2">
      <c r="A349" s="154">
        <v>119</v>
      </c>
      <c r="B349" s="155" t="s">
        <v>469</v>
      </c>
      <c r="C349" s="168" t="s">
        <v>470</v>
      </c>
      <c r="D349" s="156" t="s">
        <v>244</v>
      </c>
      <c r="E349" s="157">
        <v>5.24</v>
      </c>
      <c r="F349" s="158"/>
      <c r="G349" s="159">
        <f>ROUND(E349*F349,2)</f>
        <v>0</v>
      </c>
      <c r="H349" s="142"/>
      <c r="I349" s="142"/>
      <c r="J349" s="142"/>
      <c r="K349" s="142"/>
      <c r="L349" s="142"/>
      <c r="M349" s="142"/>
      <c r="N349" s="142"/>
      <c r="O349" s="142"/>
      <c r="P349" s="142" t="s">
        <v>234</v>
      </c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42"/>
      <c r="AG349" s="142"/>
      <c r="AH349" s="142"/>
      <c r="AI349" s="142"/>
      <c r="AJ349" s="142"/>
      <c r="AK349" s="142"/>
      <c r="AL349" s="142"/>
      <c r="AM349" s="142"/>
      <c r="AN349" s="142"/>
      <c r="AO349" s="142"/>
      <c r="AP349" s="142"/>
      <c r="AQ349" s="142"/>
    </row>
    <row r="350" spans="1:43" outlineLevel="1" x14ac:dyDescent="0.2">
      <c r="A350" s="145"/>
      <c r="B350" s="146"/>
      <c r="C350" s="173" t="s">
        <v>857</v>
      </c>
      <c r="D350" s="171"/>
      <c r="E350" s="172"/>
      <c r="F350" s="147"/>
      <c r="G350" s="147"/>
      <c r="H350" s="142"/>
      <c r="I350" s="142"/>
      <c r="J350" s="142"/>
      <c r="K350" s="142"/>
      <c r="L350" s="142"/>
      <c r="M350" s="142"/>
      <c r="N350" s="142"/>
      <c r="O350" s="142"/>
      <c r="P350" s="142" t="s">
        <v>164</v>
      </c>
      <c r="Q350" s="142">
        <v>0</v>
      </c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42"/>
      <c r="AH350" s="142"/>
      <c r="AI350" s="142"/>
      <c r="AJ350" s="142"/>
      <c r="AK350" s="142"/>
      <c r="AL350" s="142"/>
      <c r="AM350" s="142"/>
      <c r="AN350" s="142"/>
      <c r="AO350" s="142"/>
      <c r="AP350" s="142"/>
      <c r="AQ350" s="142"/>
    </row>
    <row r="351" spans="1:43" outlineLevel="1" x14ac:dyDescent="0.2">
      <c r="A351" s="145"/>
      <c r="B351" s="146"/>
      <c r="C351" s="173" t="s">
        <v>858</v>
      </c>
      <c r="D351" s="171"/>
      <c r="E351" s="172"/>
      <c r="F351" s="147"/>
      <c r="G351" s="147"/>
      <c r="H351" s="142"/>
      <c r="I351" s="142"/>
      <c r="J351" s="142"/>
      <c r="K351" s="142"/>
      <c r="L351" s="142"/>
      <c r="M351" s="142"/>
      <c r="N351" s="142"/>
      <c r="O351" s="142"/>
      <c r="P351" s="142" t="s">
        <v>164</v>
      </c>
      <c r="Q351" s="142">
        <v>0</v>
      </c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42"/>
      <c r="AG351" s="142"/>
      <c r="AH351" s="142"/>
      <c r="AI351" s="142"/>
      <c r="AJ351" s="142"/>
      <c r="AK351" s="142"/>
      <c r="AL351" s="142"/>
      <c r="AM351" s="142"/>
      <c r="AN351" s="142"/>
      <c r="AO351" s="142"/>
      <c r="AP351" s="142"/>
      <c r="AQ351" s="142"/>
    </row>
    <row r="352" spans="1:43" outlineLevel="1" x14ac:dyDescent="0.2">
      <c r="A352" s="145"/>
      <c r="B352" s="146"/>
      <c r="C352" s="173" t="s">
        <v>859</v>
      </c>
      <c r="D352" s="171"/>
      <c r="E352" s="172">
        <v>5.24</v>
      </c>
      <c r="F352" s="147"/>
      <c r="G352" s="147"/>
      <c r="H352" s="142"/>
      <c r="I352" s="142"/>
      <c r="J352" s="142"/>
      <c r="K352" s="142"/>
      <c r="L352" s="142"/>
      <c r="M352" s="142"/>
      <c r="N352" s="142"/>
      <c r="O352" s="142"/>
      <c r="P352" s="142" t="s">
        <v>164</v>
      </c>
      <c r="Q352" s="142">
        <v>0</v>
      </c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42"/>
      <c r="AG352" s="142"/>
      <c r="AH352" s="142"/>
      <c r="AI352" s="142"/>
      <c r="AJ352" s="142"/>
      <c r="AK352" s="142"/>
      <c r="AL352" s="142"/>
      <c r="AM352" s="142"/>
      <c r="AN352" s="142"/>
      <c r="AO352" s="142"/>
      <c r="AP352" s="142"/>
      <c r="AQ352" s="142"/>
    </row>
    <row r="353" spans="1:43" ht="22.5" outlineLevel="1" x14ac:dyDescent="0.2">
      <c r="A353" s="154">
        <v>120</v>
      </c>
      <c r="B353" s="155" t="s">
        <v>474</v>
      </c>
      <c r="C353" s="168" t="s">
        <v>475</v>
      </c>
      <c r="D353" s="156" t="s">
        <v>161</v>
      </c>
      <c r="E353" s="157">
        <v>72.540000000000006</v>
      </c>
      <c r="F353" s="158"/>
      <c r="G353" s="159">
        <f>ROUND(E353*F353,2)</f>
        <v>0</v>
      </c>
      <c r="H353" s="142"/>
      <c r="I353" s="142"/>
      <c r="J353" s="142"/>
      <c r="K353" s="142"/>
      <c r="L353" s="142"/>
      <c r="M353" s="142"/>
      <c r="N353" s="142"/>
      <c r="O353" s="142"/>
      <c r="P353" s="142" t="s">
        <v>260</v>
      </c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  <c r="AC353" s="142"/>
      <c r="AD353" s="142"/>
      <c r="AE353" s="142"/>
      <c r="AF353" s="142"/>
      <c r="AG353" s="142"/>
      <c r="AH353" s="142"/>
      <c r="AI353" s="142"/>
      <c r="AJ353" s="142"/>
      <c r="AK353" s="142"/>
      <c r="AL353" s="142"/>
      <c r="AM353" s="142"/>
      <c r="AN353" s="142"/>
      <c r="AO353" s="142"/>
      <c r="AP353" s="142"/>
      <c r="AQ353" s="142"/>
    </row>
    <row r="354" spans="1:43" outlineLevel="1" x14ac:dyDescent="0.2">
      <c r="A354" s="145"/>
      <c r="B354" s="146"/>
      <c r="C354" s="173" t="s">
        <v>854</v>
      </c>
      <c r="D354" s="171"/>
      <c r="E354" s="172"/>
      <c r="F354" s="147"/>
      <c r="G354" s="147"/>
      <c r="H354" s="142"/>
      <c r="I354" s="142"/>
      <c r="J354" s="142"/>
      <c r="K354" s="142"/>
      <c r="L354" s="142"/>
      <c r="M354" s="142"/>
      <c r="N354" s="142"/>
      <c r="O354" s="142"/>
      <c r="P354" s="142" t="s">
        <v>164</v>
      </c>
      <c r="Q354" s="142">
        <v>0</v>
      </c>
      <c r="R354" s="142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42"/>
      <c r="AH354" s="142"/>
      <c r="AI354" s="142"/>
      <c r="AJ354" s="142"/>
      <c r="AK354" s="142"/>
      <c r="AL354" s="142"/>
      <c r="AM354" s="142"/>
      <c r="AN354" s="142"/>
      <c r="AO354" s="142"/>
      <c r="AP354" s="142"/>
      <c r="AQ354" s="142"/>
    </row>
    <row r="355" spans="1:43" outlineLevel="1" x14ac:dyDescent="0.2">
      <c r="A355" s="145"/>
      <c r="B355" s="146"/>
      <c r="C355" s="173" t="s">
        <v>855</v>
      </c>
      <c r="D355" s="171"/>
      <c r="E355" s="172"/>
      <c r="F355" s="147"/>
      <c r="G355" s="147"/>
      <c r="H355" s="142"/>
      <c r="I355" s="142"/>
      <c r="J355" s="142"/>
      <c r="K355" s="142"/>
      <c r="L355" s="142"/>
      <c r="M355" s="142"/>
      <c r="N355" s="142"/>
      <c r="O355" s="142"/>
      <c r="P355" s="142" t="s">
        <v>164</v>
      </c>
      <c r="Q355" s="142">
        <v>0</v>
      </c>
      <c r="R355" s="142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  <c r="AC355" s="142"/>
      <c r="AD355" s="142"/>
      <c r="AE355" s="142"/>
      <c r="AF355" s="142"/>
      <c r="AG355" s="142"/>
      <c r="AH355" s="142"/>
      <c r="AI355" s="142"/>
      <c r="AJ355" s="142"/>
      <c r="AK355" s="142"/>
      <c r="AL355" s="142"/>
      <c r="AM355" s="142"/>
      <c r="AN355" s="142"/>
      <c r="AO355" s="142"/>
      <c r="AP355" s="142"/>
      <c r="AQ355" s="142"/>
    </row>
    <row r="356" spans="1:43" outlineLevel="1" x14ac:dyDescent="0.2">
      <c r="A356" s="145"/>
      <c r="B356" s="146"/>
      <c r="C356" s="173" t="s">
        <v>860</v>
      </c>
      <c r="D356" s="171"/>
      <c r="E356" s="172"/>
      <c r="F356" s="147"/>
      <c r="G356" s="147"/>
      <c r="H356" s="142"/>
      <c r="I356" s="142"/>
      <c r="J356" s="142"/>
      <c r="K356" s="142"/>
      <c r="L356" s="142"/>
      <c r="M356" s="142"/>
      <c r="N356" s="142"/>
      <c r="O356" s="142"/>
      <c r="P356" s="142" t="s">
        <v>164</v>
      </c>
      <c r="Q356" s="142">
        <v>0</v>
      </c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142"/>
      <c r="AE356" s="142"/>
      <c r="AF356" s="142"/>
      <c r="AG356" s="142"/>
      <c r="AH356" s="142"/>
      <c r="AI356" s="142"/>
      <c r="AJ356" s="142"/>
      <c r="AK356" s="142"/>
      <c r="AL356" s="142"/>
      <c r="AM356" s="142"/>
      <c r="AN356" s="142"/>
      <c r="AO356" s="142"/>
      <c r="AP356" s="142"/>
      <c r="AQ356" s="142"/>
    </row>
    <row r="357" spans="1:43" outlineLevel="1" x14ac:dyDescent="0.2">
      <c r="A357" s="145"/>
      <c r="B357" s="146"/>
      <c r="C357" s="173" t="s">
        <v>861</v>
      </c>
      <c r="D357" s="171"/>
      <c r="E357" s="172"/>
      <c r="F357" s="147"/>
      <c r="G357" s="147"/>
      <c r="H357" s="142"/>
      <c r="I357" s="142"/>
      <c r="J357" s="142"/>
      <c r="K357" s="142"/>
      <c r="L357" s="142"/>
      <c r="M357" s="142"/>
      <c r="N357" s="142"/>
      <c r="O357" s="142"/>
      <c r="P357" s="142" t="s">
        <v>164</v>
      </c>
      <c r="Q357" s="142">
        <v>0</v>
      </c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142"/>
      <c r="AE357" s="142"/>
      <c r="AF357" s="142"/>
      <c r="AG357" s="142"/>
      <c r="AH357" s="142"/>
      <c r="AI357" s="142"/>
      <c r="AJ357" s="142"/>
      <c r="AK357" s="142"/>
      <c r="AL357" s="142"/>
      <c r="AM357" s="142"/>
      <c r="AN357" s="142"/>
      <c r="AO357" s="142"/>
      <c r="AP357" s="142"/>
      <c r="AQ357" s="142"/>
    </row>
    <row r="358" spans="1:43" outlineLevel="1" x14ac:dyDescent="0.2">
      <c r="A358" s="145"/>
      <c r="B358" s="146"/>
      <c r="C358" s="173" t="s">
        <v>862</v>
      </c>
      <c r="D358" s="171"/>
      <c r="E358" s="172">
        <v>72.540000000000006</v>
      </c>
      <c r="F358" s="147"/>
      <c r="G358" s="147"/>
      <c r="H358" s="142"/>
      <c r="I358" s="142"/>
      <c r="J358" s="142"/>
      <c r="K358" s="142"/>
      <c r="L358" s="142"/>
      <c r="M358" s="142"/>
      <c r="N358" s="142"/>
      <c r="O358" s="142"/>
      <c r="P358" s="142" t="s">
        <v>164</v>
      </c>
      <c r="Q358" s="142">
        <v>0</v>
      </c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2"/>
      <c r="AE358" s="142"/>
      <c r="AF358" s="142"/>
      <c r="AG358" s="142"/>
      <c r="AH358" s="142"/>
      <c r="AI358" s="142"/>
      <c r="AJ358" s="142"/>
      <c r="AK358" s="142"/>
      <c r="AL358" s="142"/>
      <c r="AM358" s="142"/>
      <c r="AN358" s="142"/>
      <c r="AO358" s="142"/>
      <c r="AP358" s="142"/>
      <c r="AQ358" s="142"/>
    </row>
    <row r="359" spans="1:43" outlineLevel="1" x14ac:dyDescent="0.2">
      <c r="A359" s="160">
        <v>121</v>
      </c>
      <c r="B359" s="161" t="s">
        <v>478</v>
      </c>
      <c r="C359" s="167" t="s">
        <v>479</v>
      </c>
      <c r="D359" s="162" t="s">
        <v>244</v>
      </c>
      <c r="E359" s="163">
        <v>61.76</v>
      </c>
      <c r="F359" s="164"/>
      <c r="G359" s="165">
        <f>ROUND(E359*F359,2)</f>
        <v>0</v>
      </c>
      <c r="H359" s="142"/>
      <c r="I359" s="142"/>
      <c r="J359" s="142"/>
      <c r="K359" s="142"/>
      <c r="L359" s="142"/>
      <c r="M359" s="142"/>
      <c r="N359" s="142"/>
      <c r="O359" s="142"/>
      <c r="P359" s="142" t="s">
        <v>234</v>
      </c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  <c r="AC359" s="142"/>
      <c r="AD359" s="142"/>
      <c r="AE359" s="142"/>
      <c r="AF359" s="142"/>
      <c r="AG359" s="142"/>
      <c r="AH359" s="142"/>
      <c r="AI359" s="142"/>
      <c r="AJ359" s="142"/>
      <c r="AK359" s="142"/>
      <c r="AL359" s="142"/>
      <c r="AM359" s="142"/>
      <c r="AN359" s="142"/>
      <c r="AO359" s="142"/>
      <c r="AP359" s="142"/>
      <c r="AQ359" s="142"/>
    </row>
    <row r="360" spans="1:43" ht="22.5" outlineLevel="1" x14ac:dyDescent="0.2">
      <c r="A360" s="154">
        <v>122</v>
      </c>
      <c r="B360" s="155" t="s">
        <v>485</v>
      </c>
      <c r="C360" s="168" t="s">
        <v>486</v>
      </c>
      <c r="D360" s="156" t="s">
        <v>244</v>
      </c>
      <c r="E360" s="157">
        <v>40.409999999999997</v>
      </c>
      <c r="F360" s="158"/>
      <c r="G360" s="159">
        <f>ROUND(E360*F360,2)</f>
        <v>0</v>
      </c>
      <c r="H360" s="142"/>
      <c r="I360" s="142"/>
      <c r="J360" s="142"/>
      <c r="K360" s="142"/>
      <c r="L360" s="142"/>
      <c r="M360" s="142"/>
      <c r="N360" s="142"/>
      <c r="O360" s="142"/>
      <c r="P360" s="142" t="s">
        <v>234</v>
      </c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  <c r="AA360" s="142"/>
      <c r="AB360" s="142"/>
      <c r="AC360" s="142"/>
      <c r="AD360" s="142"/>
      <c r="AE360" s="142"/>
      <c r="AF360" s="142"/>
      <c r="AG360" s="142"/>
      <c r="AH360" s="142"/>
      <c r="AI360" s="142"/>
      <c r="AJ360" s="142"/>
      <c r="AK360" s="142"/>
      <c r="AL360" s="142"/>
      <c r="AM360" s="142"/>
      <c r="AN360" s="142"/>
      <c r="AO360" s="142"/>
      <c r="AP360" s="142"/>
      <c r="AQ360" s="142"/>
    </row>
    <row r="361" spans="1:43" outlineLevel="1" x14ac:dyDescent="0.2">
      <c r="A361" s="145"/>
      <c r="B361" s="146"/>
      <c r="C361" s="173" t="s">
        <v>863</v>
      </c>
      <c r="D361" s="171"/>
      <c r="E361" s="172"/>
      <c r="F361" s="147"/>
      <c r="G361" s="147"/>
      <c r="H361" s="142"/>
      <c r="I361" s="142"/>
      <c r="J361" s="142"/>
      <c r="K361" s="142"/>
      <c r="L361" s="142"/>
      <c r="M361" s="142"/>
      <c r="N361" s="142"/>
      <c r="O361" s="142"/>
      <c r="P361" s="142" t="s">
        <v>164</v>
      </c>
      <c r="Q361" s="142">
        <v>0</v>
      </c>
      <c r="R361" s="142"/>
      <c r="S361" s="142"/>
      <c r="T361" s="142"/>
      <c r="U361" s="142"/>
      <c r="V361" s="142"/>
      <c r="W361" s="142"/>
      <c r="X361" s="142"/>
      <c r="Y361" s="142"/>
      <c r="Z361" s="142"/>
      <c r="AA361" s="142"/>
      <c r="AB361" s="142"/>
      <c r="AC361" s="142"/>
      <c r="AD361" s="142"/>
      <c r="AE361" s="142"/>
      <c r="AF361" s="142"/>
      <c r="AG361" s="142"/>
      <c r="AH361" s="142"/>
      <c r="AI361" s="142"/>
      <c r="AJ361" s="142"/>
      <c r="AK361" s="142"/>
      <c r="AL361" s="142"/>
      <c r="AM361" s="142"/>
      <c r="AN361" s="142"/>
      <c r="AO361" s="142"/>
      <c r="AP361" s="142"/>
      <c r="AQ361" s="142"/>
    </row>
    <row r="362" spans="1:43" outlineLevel="1" x14ac:dyDescent="0.2">
      <c r="A362" s="145"/>
      <c r="B362" s="146"/>
      <c r="C362" s="173" t="s">
        <v>864</v>
      </c>
      <c r="D362" s="171"/>
      <c r="E362" s="172"/>
      <c r="F362" s="147"/>
      <c r="G362" s="147"/>
      <c r="H362" s="142"/>
      <c r="I362" s="142"/>
      <c r="J362" s="142"/>
      <c r="K362" s="142"/>
      <c r="L362" s="142"/>
      <c r="M362" s="142"/>
      <c r="N362" s="142"/>
      <c r="O362" s="142"/>
      <c r="P362" s="142" t="s">
        <v>164</v>
      </c>
      <c r="Q362" s="142">
        <v>0</v>
      </c>
      <c r="R362" s="142"/>
      <c r="S362" s="142"/>
      <c r="T362" s="142"/>
      <c r="U362" s="142"/>
      <c r="V362" s="142"/>
      <c r="W362" s="142"/>
      <c r="X362" s="142"/>
      <c r="Y362" s="142"/>
      <c r="Z362" s="142"/>
      <c r="AA362" s="142"/>
      <c r="AB362" s="142"/>
      <c r="AC362" s="142"/>
      <c r="AD362" s="142"/>
      <c r="AE362" s="142"/>
      <c r="AF362" s="142"/>
      <c r="AG362" s="142"/>
      <c r="AH362" s="142"/>
      <c r="AI362" s="142"/>
      <c r="AJ362" s="142"/>
      <c r="AK362" s="142"/>
      <c r="AL362" s="142"/>
      <c r="AM362" s="142"/>
      <c r="AN362" s="142"/>
      <c r="AO362" s="142"/>
      <c r="AP362" s="142"/>
      <c r="AQ362" s="142"/>
    </row>
    <row r="363" spans="1:43" outlineLevel="1" x14ac:dyDescent="0.2">
      <c r="A363" s="145"/>
      <c r="B363" s="146"/>
      <c r="C363" s="173" t="s">
        <v>865</v>
      </c>
      <c r="D363" s="171"/>
      <c r="E363" s="172">
        <v>40.409999999999997</v>
      </c>
      <c r="F363" s="147"/>
      <c r="G363" s="147"/>
      <c r="H363" s="142"/>
      <c r="I363" s="142"/>
      <c r="J363" s="142"/>
      <c r="K363" s="142"/>
      <c r="L363" s="142"/>
      <c r="M363" s="142"/>
      <c r="N363" s="142"/>
      <c r="O363" s="142"/>
      <c r="P363" s="142" t="s">
        <v>164</v>
      </c>
      <c r="Q363" s="142">
        <v>0</v>
      </c>
      <c r="R363" s="142"/>
      <c r="S363" s="142"/>
      <c r="T363" s="142"/>
      <c r="U363" s="142"/>
      <c r="V363" s="142"/>
      <c r="W363" s="142"/>
      <c r="X363" s="142"/>
      <c r="Y363" s="142"/>
      <c r="Z363" s="142"/>
      <c r="AA363" s="142"/>
      <c r="AB363" s="142"/>
      <c r="AC363" s="142"/>
      <c r="AD363" s="142"/>
      <c r="AE363" s="142"/>
      <c r="AF363" s="142"/>
      <c r="AG363" s="142"/>
      <c r="AH363" s="142"/>
      <c r="AI363" s="142"/>
      <c r="AJ363" s="142"/>
      <c r="AK363" s="142"/>
      <c r="AL363" s="142"/>
      <c r="AM363" s="142"/>
      <c r="AN363" s="142"/>
      <c r="AO363" s="142"/>
      <c r="AP363" s="142"/>
      <c r="AQ363" s="142"/>
    </row>
    <row r="364" spans="1:43" ht="22.5" outlineLevel="1" x14ac:dyDescent="0.2">
      <c r="A364" s="154">
        <v>123</v>
      </c>
      <c r="B364" s="155" t="s">
        <v>490</v>
      </c>
      <c r="C364" s="168" t="s">
        <v>491</v>
      </c>
      <c r="D364" s="156" t="s">
        <v>244</v>
      </c>
      <c r="E364" s="157">
        <v>15.3</v>
      </c>
      <c r="F364" s="158"/>
      <c r="G364" s="159">
        <f>ROUND(E364*F364,2)</f>
        <v>0</v>
      </c>
      <c r="H364" s="142"/>
      <c r="I364" s="142"/>
      <c r="J364" s="142"/>
      <c r="K364" s="142"/>
      <c r="L364" s="142"/>
      <c r="M364" s="142"/>
      <c r="N364" s="142"/>
      <c r="O364" s="142"/>
      <c r="P364" s="142" t="s">
        <v>234</v>
      </c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  <c r="AA364" s="142"/>
      <c r="AB364" s="142"/>
      <c r="AC364" s="142"/>
      <c r="AD364" s="142"/>
      <c r="AE364" s="142"/>
      <c r="AF364" s="142"/>
      <c r="AG364" s="142"/>
      <c r="AH364" s="142"/>
      <c r="AI364" s="142"/>
      <c r="AJ364" s="142"/>
      <c r="AK364" s="142"/>
      <c r="AL364" s="142"/>
      <c r="AM364" s="142"/>
      <c r="AN364" s="142"/>
      <c r="AO364" s="142"/>
      <c r="AP364" s="142"/>
      <c r="AQ364" s="142"/>
    </row>
    <row r="365" spans="1:43" outlineLevel="1" x14ac:dyDescent="0.2">
      <c r="A365" s="145"/>
      <c r="B365" s="146"/>
      <c r="C365" s="173" t="s">
        <v>866</v>
      </c>
      <c r="D365" s="171"/>
      <c r="E365" s="172"/>
      <c r="F365" s="147"/>
      <c r="G365" s="147"/>
      <c r="H365" s="142"/>
      <c r="I365" s="142"/>
      <c r="J365" s="142"/>
      <c r="K365" s="142"/>
      <c r="L365" s="142"/>
      <c r="M365" s="142"/>
      <c r="N365" s="142"/>
      <c r="O365" s="142"/>
      <c r="P365" s="142" t="s">
        <v>164</v>
      </c>
      <c r="Q365" s="142">
        <v>0</v>
      </c>
      <c r="R365" s="142"/>
      <c r="S365" s="142"/>
      <c r="T365" s="142"/>
      <c r="U365" s="142"/>
      <c r="V365" s="142"/>
      <c r="W365" s="142"/>
      <c r="X365" s="142"/>
      <c r="Y365" s="142"/>
      <c r="Z365" s="142"/>
      <c r="AA365" s="142"/>
      <c r="AB365" s="142"/>
      <c r="AC365" s="142"/>
      <c r="AD365" s="142"/>
      <c r="AE365" s="142"/>
      <c r="AF365" s="142"/>
      <c r="AG365" s="142"/>
      <c r="AH365" s="142"/>
      <c r="AI365" s="142"/>
      <c r="AJ365" s="142"/>
      <c r="AK365" s="142"/>
      <c r="AL365" s="142"/>
      <c r="AM365" s="142"/>
      <c r="AN365" s="142"/>
      <c r="AO365" s="142"/>
      <c r="AP365" s="142"/>
      <c r="AQ365" s="142"/>
    </row>
    <row r="366" spans="1:43" outlineLevel="1" x14ac:dyDescent="0.2">
      <c r="A366" s="145"/>
      <c r="B366" s="146"/>
      <c r="C366" s="173" t="s">
        <v>867</v>
      </c>
      <c r="D366" s="171"/>
      <c r="E366" s="172"/>
      <c r="F366" s="147"/>
      <c r="G366" s="147"/>
      <c r="H366" s="142"/>
      <c r="I366" s="142"/>
      <c r="J366" s="142"/>
      <c r="K366" s="142"/>
      <c r="L366" s="142"/>
      <c r="M366" s="142"/>
      <c r="N366" s="142"/>
      <c r="O366" s="142"/>
      <c r="P366" s="142" t="s">
        <v>164</v>
      </c>
      <c r="Q366" s="142">
        <v>0</v>
      </c>
      <c r="R366" s="142"/>
      <c r="S366" s="142"/>
      <c r="T366" s="142"/>
      <c r="U366" s="142"/>
      <c r="V366" s="142"/>
      <c r="W366" s="142"/>
      <c r="X366" s="142"/>
      <c r="Y366" s="142"/>
      <c r="Z366" s="142"/>
      <c r="AA366" s="142"/>
      <c r="AB366" s="142"/>
      <c r="AC366" s="142"/>
      <c r="AD366" s="142"/>
      <c r="AE366" s="142"/>
      <c r="AF366" s="142"/>
      <c r="AG366" s="142"/>
      <c r="AH366" s="142"/>
      <c r="AI366" s="142"/>
      <c r="AJ366" s="142"/>
      <c r="AK366" s="142"/>
      <c r="AL366" s="142"/>
      <c r="AM366" s="142"/>
      <c r="AN366" s="142"/>
      <c r="AO366" s="142"/>
      <c r="AP366" s="142"/>
      <c r="AQ366" s="142"/>
    </row>
    <row r="367" spans="1:43" outlineLevel="1" x14ac:dyDescent="0.2">
      <c r="A367" s="145"/>
      <c r="B367" s="146"/>
      <c r="C367" s="173" t="s">
        <v>868</v>
      </c>
      <c r="D367" s="171"/>
      <c r="E367" s="172">
        <v>15.3</v>
      </c>
      <c r="F367" s="147"/>
      <c r="G367" s="147"/>
      <c r="H367" s="142"/>
      <c r="I367" s="142"/>
      <c r="J367" s="142"/>
      <c r="K367" s="142"/>
      <c r="L367" s="142"/>
      <c r="M367" s="142"/>
      <c r="N367" s="142"/>
      <c r="O367" s="142"/>
      <c r="P367" s="142" t="s">
        <v>164</v>
      </c>
      <c r="Q367" s="142">
        <v>0</v>
      </c>
      <c r="R367" s="142"/>
      <c r="S367" s="142"/>
      <c r="T367" s="142"/>
      <c r="U367" s="142"/>
      <c r="V367" s="142"/>
      <c r="W367" s="142"/>
      <c r="X367" s="142"/>
      <c r="Y367" s="142"/>
      <c r="Z367" s="142"/>
      <c r="AA367" s="142"/>
      <c r="AB367" s="142"/>
      <c r="AC367" s="142"/>
      <c r="AD367" s="142"/>
      <c r="AE367" s="142"/>
      <c r="AF367" s="142"/>
      <c r="AG367" s="142"/>
      <c r="AH367" s="142"/>
      <c r="AI367" s="142"/>
      <c r="AJ367" s="142"/>
      <c r="AK367" s="142"/>
      <c r="AL367" s="142"/>
      <c r="AM367" s="142"/>
      <c r="AN367" s="142"/>
      <c r="AO367" s="142"/>
      <c r="AP367" s="142"/>
      <c r="AQ367" s="142"/>
    </row>
    <row r="368" spans="1:43" outlineLevel="1" x14ac:dyDescent="0.2">
      <c r="A368" s="154">
        <v>124</v>
      </c>
      <c r="B368" s="155" t="s">
        <v>440</v>
      </c>
      <c r="C368" s="168" t="s">
        <v>441</v>
      </c>
      <c r="D368" s="156" t="s">
        <v>161</v>
      </c>
      <c r="E368" s="157">
        <v>103.48</v>
      </c>
      <c r="F368" s="158"/>
      <c r="G368" s="159">
        <f>ROUND(E368*F368,2)</f>
        <v>0</v>
      </c>
      <c r="H368" s="142"/>
      <c r="I368" s="142"/>
      <c r="J368" s="142"/>
      <c r="K368" s="142"/>
      <c r="L368" s="142"/>
      <c r="M368" s="142"/>
      <c r="N368" s="142"/>
      <c r="O368" s="142"/>
      <c r="P368" s="142" t="s">
        <v>442</v>
      </c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  <c r="AA368" s="142"/>
      <c r="AB368" s="142"/>
      <c r="AC368" s="142"/>
      <c r="AD368" s="142"/>
      <c r="AE368" s="142"/>
      <c r="AF368" s="142"/>
      <c r="AG368" s="142"/>
      <c r="AH368" s="142"/>
      <c r="AI368" s="142"/>
      <c r="AJ368" s="142"/>
      <c r="AK368" s="142"/>
      <c r="AL368" s="142"/>
      <c r="AM368" s="142"/>
      <c r="AN368" s="142"/>
      <c r="AO368" s="142"/>
      <c r="AP368" s="142"/>
      <c r="AQ368" s="142"/>
    </row>
    <row r="369" spans="1:43" outlineLevel="1" x14ac:dyDescent="0.2">
      <c r="A369" s="145"/>
      <c r="B369" s="146"/>
      <c r="C369" s="173" t="s">
        <v>869</v>
      </c>
      <c r="D369" s="171"/>
      <c r="E369" s="172"/>
      <c r="F369" s="147"/>
      <c r="G369" s="147"/>
      <c r="H369" s="142"/>
      <c r="I369" s="142"/>
      <c r="J369" s="142"/>
      <c r="K369" s="142"/>
      <c r="L369" s="142"/>
      <c r="M369" s="142"/>
      <c r="N369" s="142"/>
      <c r="O369" s="142"/>
      <c r="P369" s="142" t="s">
        <v>164</v>
      </c>
      <c r="Q369" s="142">
        <v>0</v>
      </c>
      <c r="R369" s="142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  <c r="AC369" s="142"/>
      <c r="AD369" s="142"/>
      <c r="AE369" s="142"/>
      <c r="AF369" s="142"/>
      <c r="AG369" s="142"/>
      <c r="AH369" s="142"/>
      <c r="AI369" s="142"/>
      <c r="AJ369" s="142"/>
      <c r="AK369" s="142"/>
      <c r="AL369" s="142"/>
      <c r="AM369" s="142"/>
      <c r="AN369" s="142"/>
      <c r="AO369" s="142"/>
      <c r="AP369" s="142"/>
      <c r="AQ369" s="142"/>
    </row>
    <row r="370" spans="1:43" outlineLevel="1" x14ac:dyDescent="0.2">
      <c r="A370" s="145"/>
      <c r="B370" s="146"/>
      <c r="C370" s="173" t="s">
        <v>870</v>
      </c>
      <c r="D370" s="171"/>
      <c r="E370" s="172"/>
      <c r="F370" s="147"/>
      <c r="G370" s="147"/>
      <c r="H370" s="142"/>
      <c r="I370" s="142"/>
      <c r="J370" s="142"/>
      <c r="K370" s="142"/>
      <c r="L370" s="142"/>
      <c r="M370" s="142"/>
      <c r="N370" s="142"/>
      <c r="O370" s="142"/>
      <c r="P370" s="142" t="s">
        <v>164</v>
      </c>
      <c r="Q370" s="142">
        <v>0</v>
      </c>
      <c r="R370" s="142"/>
      <c r="S370" s="142"/>
      <c r="T370" s="142"/>
      <c r="U370" s="142"/>
      <c r="V370" s="142"/>
      <c r="W370" s="142"/>
      <c r="X370" s="142"/>
      <c r="Y370" s="142"/>
      <c r="Z370" s="142"/>
      <c r="AA370" s="142"/>
      <c r="AB370" s="142"/>
      <c r="AC370" s="142"/>
      <c r="AD370" s="142"/>
      <c r="AE370" s="142"/>
      <c r="AF370" s="142"/>
      <c r="AG370" s="142"/>
      <c r="AH370" s="142"/>
      <c r="AI370" s="142"/>
      <c r="AJ370" s="142"/>
      <c r="AK370" s="142"/>
      <c r="AL370" s="142"/>
      <c r="AM370" s="142"/>
      <c r="AN370" s="142"/>
      <c r="AO370" s="142"/>
      <c r="AP370" s="142"/>
      <c r="AQ370" s="142"/>
    </row>
    <row r="371" spans="1:43" outlineLevel="1" x14ac:dyDescent="0.2">
      <c r="A371" s="145"/>
      <c r="B371" s="146"/>
      <c r="C371" s="173" t="s">
        <v>871</v>
      </c>
      <c r="D371" s="171"/>
      <c r="E371" s="172">
        <v>103.48</v>
      </c>
      <c r="F371" s="147"/>
      <c r="G371" s="147"/>
      <c r="H371" s="142"/>
      <c r="I371" s="142"/>
      <c r="J371" s="142"/>
      <c r="K371" s="142"/>
      <c r="L371" s="142"/>
      <c r="M371" s="142"/>
      <c r="N371" s="142"/>
      <c r="O371" s="142"/>
      <c r="P371" s="142" t="s">
        <v>164</v>
      </c>
      <c r="Q371" s="142">
        <v>0</v>
      </c>
      <c r="R371" s="142"/>
      <c r="S371" s="142"/>
      <c r="T371" s="142"/>
      <c r="U371" s="142"/>
      <c r="V371" s="142"/>
      <c r="W371" s="142"/>
      <c r="X371" s="142"/>
      <c r="Y371" s="142"/>
      <c r="Z371" s="142"/>
      <c r="AA371" s="142"/>
      <c r="AB371" s="142"/>
      <c r="AC371" s="142"/>
      <c r="AD371" s="142"/>
      <c r="AE371" s="142"/>
      <c r="AF371" s="142"/>
      <c r="AG371" s="142"/>
      <c r="AH371" s="142"/>
      <c r="AI371" s="142"/>
      <c r="AJ371" s="142"/>
      <c r="AK371" s="142"/>
      <c r="AL371" s="142"/>
      <c r="AM371" s="142"/>
      <c r="AN371" s="142"/>
      <c r="AO371" s="142"/>
      <c r="AP371" s="142"/>
      <c r="AQ371" s="142"/>
    </row>
    <row r="372" spans="1:43" outlineLevel="1" x14ac:dyDescent="0.2">
      <c r="A372" s="160">
        <v>125</v>
      </c>
      <c r="B372" s="161" t="s">
        <v>494</v>
      </c>
      <c r="C372" s="167" t="s">
        <v>495</v>
      </c>
      <c r="D372" s="162" t="s">
        <v>226</v>
      </c>
      <c r="E372" s="163">
        <v>8.43</v>
      </c>
      <c r="F372" s="164"/>
      <c r="G372" s="165">
        <f>ROUND(E372*F372,2)</f>
        <v>0</v>
      </c>
      <c r="H372" s="142"/>
      <c r="I372" s="142"/>
      <c r="J372" s="142"/>
      <c r="K372" s="142"/>
      <c r="L372" s="142"/>
      <c r="M372" s="142"/>
      <c r="N372" s="142"/>
      <c r="O372" s="142"/>
      <c r="P372" s="142" t="s">
        <v>234</v>
      </c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  <c r="AA372" s="142"/>
      <c r="AB372" s="142"/>
      <c r="AC372" s="142"/>
      <c r="AD372" s="142"/>
      <c r="AE372" s="142"/>
      <c r="AF372" s="142"/>
      <c r="AG372" s="142"/>
      <c r="AH372" s="142"/>
      <c r="AI372" s="142"/>
      <c r="AJ372" s="142"/>
      <c r="AK372" s="142"/>
      <c r="AL372" s="142"/>
      <c r="AM372" s="142"/>
      <c r="AN372" s="142"/>
      <c r="AO372" s="142"/>
      <c r="AP372" s="142"/>
      <c r="AQ372" s="142"/>
    </row>
    <row r="373" spans="1:43" x14ac:dyDescent="0.2">
      <c r="A373" s="148" t="s">
        <v>131</v>
      </c>
      <c r="B373" s="149" t="s">
        <v>112</v>
      </c>
      <c r="C373" s="166" t="s">
        <v>113</v>
      </c>
      <c r="D373" s="150"/>
      <c r="E373" s="151"/>
      <c r="F373" s="152"/>
      <c r="G373" s="153">
        <f>SUMIF(P374:P376,"&lt;&gt;NOR",G374:G376)</f>
        <v>0</v>
      </c>
      <c r="P373" t="s">
        <v>132</v>
      </c>
    </row>
    <row r="374" spans="1:43" outlineLevel="1" x14ac:dyDescent="0.2">
      <c r="A374" s="154">
        <v>126</v>
      </c>
      <c r="B374" s="155" t="s">
        <v>501</v>
      </c>
      <c r="C374" s="168" t="s">
        <v>502</v>
      </c>
      <c r="D374" s="156" t="s">
        <v>161</v>
      </c>
      <c r="E374" s="157">
        <v>1.96</v>
      </c>
      <c r="F374" s="158"/>
      <c r="G374" s="159">
        <f>ROUND(E374*F374,2)</f>
        <v>0</v>
      </c>
      <c r="H374" s="142"/>
      <c r="I374" s="142"/>
      <c r="J374" s="142"/>
      <c r="K374" s="142"/>
      <c r="L374" s="142"/>
      <c r="M374" s="142"/>
      <c r="N374" s="142"/>
      <c r="O374" s="142"/>
      <c r="P374" s="142" t="s">
        <v>234</v>
      </c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  <c r="AA374" s="142"/>
      <c r="AB374" s="142"/>
      <c r="AC374" s="142"/>
      <c r="AD374" s="142"/>
      <c r="AE374" s="142"/>
      <c r="AF374" s="142"/>
      <c r="AG374" s="142"/>
      <c r="AH374" s="142"/>
      <c r="AI374" s="142"/>
      <c r="AJ374" s="142"/>
      <c r="AK374" s="142"/>
      <c r="AL374" s="142"/>
      <c r="AM374" s="142"/>
      <c r="AN374" s="142"/>
      <c r="AO374" s="142"/>
      <c r="AP374" s="142"/>
      <c r="AQ374" s="142"/>
    </row>
    <row r="375" spans="1:43" outlineLevel="1" x14ac:dyDescent="0.2">
      <c r="A375" s="145"/>
      <c r="B375" s="146"/>
      <c r="C375" s="173" t="s">
        <v>872</v>
      </c>
      <c r="D375" s="171"/>
      <c r="E375" s="172"/>
      <c r="F375" s="147"/>
      <c r="G375" s="147"/>
      <c r="H375" s="142"/>
      <c r="I375" s="142"/>
      <c r="J375" s="142"/>
      <c r="K375" s="142"/>
      <c r="L375" s="142"/>
      <c r="M375" s="142"/>
      <c r="N375" s="142"/>
      <c r="O375" s="142"/>
      <c r="P375" s="142" t="s">
        <v>164</v>
      </c>
      <c r="Q375" s="142">
        <v>0</v>
      </c>
      <c r="R375" s="142"/>
      <c r="S375" s="142"/>
      <c r="T375" s="142"/>
      <c r="U375" s="142"/>
      <c r="V375" s="142"/>
      <c r="W375" s="142"/>
      <c r="X375" s="142"/>
      <c r="Y375" s="142"/>
      <c r="Z375" s="142"/>
      <c r="AA375" s="142"/>
      <c r="AB375" s="142"/>
      <c r="AC375" s="142"/>
      <c r="AD375" s="142"/>
      <c r="AE375" s="142"/>
      <c r="AF375" s="142"/>
      <c r="AG375" s="142"/>
      <c r="AH375" s="142"/>
      <c r="AI375" s="142"/>
      <c r="AJ375" s="142"/>
      <c r="AK375" s="142"/>
      <c r="AL375" s="142"/>
      <c r="AM375" s="142"/>
      <c r="AN375" s="142"/>
      <c r="AO375" s="142"/>
      <c r="AP375" s="142"/>
      <c r="AQ375" s="142"/>
    </row>
    <row r="376" spans="1:43" outlineLevel="1" x14ac:dyDescent="0.2">
      <c r="A376" s="145"/>
      <c r="B376" s="146"/>
      <c r="C376" s="173" t="s">
        <v>873</v>
      </c>
      <c r="D376" s="171"/>
      <c r="E376" s="172">
        <v>1.96</v>
      </c>
      <c r="F376" s="147"/>
      <c r="G376" s="147"/>
      <c r="H376" s="142"/>
      <c r="I376" s="142"/>
      <c r="J376" s="142"/>
      <c r="K376" s="142"/>
      <c r="L376" s="142"/>
      <c r="M376" s="142"/>
      <c r="N376" s="142"/>
      <c r="O376" s="142"/>
      <c r="P376" s="142" t="s">
        <v>164</v>
      </c>
      <c r="Q376" s="142">
        <v>0</v>
      </c>
      <c r="R376" s="142"/>
      <c r="S376" s="142"/>
      <c r="T376" s="142"/>
      <c r="U376" s="142"/>
      <c r="V376" s="142"/>
      <c r="W376" s="142"/>
      <c r="X376" s="142"/>
      <c r="Y376" s="142"/>
      <c r="Z376" s="142"/>
      <c r="AA376" s="142"/>
      <c r="AB376" s="142"/>
      <c r="AC376" s="142"/>
      <c r="AD376" s="142"/>
      <c r="AE376" s="142"/>
      <c r="AF376" s="142"/>
      <c r="AG376" s="142"/>
      <c r="AH376" s="142"/>
      <c r="AI376" s="142"/>
      <c r="AJ376" s="142"/>
      <c r="AK376" s="142"/>
      <c r="AL376" s="142"/>
      <c r="AM376" s="142"/>
      <c r="AN376" s="142"/>
      <c r="AO376" s="142"/>
      <c r="AP376" s="142"/>
      <c r="AQ376" s="142"/>
    </row>
    <row r="377" spans="1:43" x14ac:dyDescent="0.2">
      <c r="A377" s="148" t="s">
        <v>131</v>
      </c>
      <c r="B377" s="149" t="s">
        <v>114</v>
      </c>
      <c r="C377" s="166" t="s">
        <v>115</v>
      </c>
      <c r="D377" s="150"/>
      <c r="E377" s="151"/>
      <c r="F377" s="152"/>
      <c r="G377" s="153">
        <f>SUMIF(P378:P391,"&lt;&gt;NOR",G378:G391)</f>
        <v>0</v>
      </c>
      <c r="P377" t="s">
        <v>132</v>
      </c>
    </row>
    <row r="378" spans="1:43" outlineLevel="1" x14ac:dyDescent="0.2">
      <c r="A378" s="154">
        <v>127</v>
      </c>
      <c r="B378" s="155" t="s">
        <v>505</v>
      </c>
      <c r="C378" s="168" t="s">
        <v>506</v>
      </c>
      <c r="D378" s="156" t="s">
        <v>161</v>
      </c>
      <c r="E378" s="157">
        <v>45.92</v>
      </c>
      <c r="F378" s="158"/>
      <c r="G378" s="159">
        <f>ROUND(E378*F378,2)</f>
        <v>0</v>
      </c>
      <c r="H378" s="142"/>
      <c r="I378" s="142"/>
      <c r="J378" s="142"/>
      <c r="K378" s="142"/>
      <c r="L378" s="142"/>
      <c r="M378" s="142"/>
      <c r="N378" s="142"/>
      <c r="O378" s="142"/>
      <c r="P378" s="142" t="s">
        <v>234</v>
      </c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  <c r="AC378" s="142"/>
      <c r="AD378" s="142"/>
      <c r="AE378" s="142"/>
      <c r="AF378" s="142"/>
      <c r="AG378" s="142"/>
      <c r="AH378" s="142"/>
      <c r="AI378" s="142"/>
      <c r="AJ378" s="142"/>
      <c r="AK378" s="142"/>
      <c r="AL378" s="142"/>
      <c r="AM378" s="142"/>
      <c r="AN378" s="142"/>
      <c r="AO378" s="142"/>
      <c r="AP378" s="142"/>
      <c r="AQ378" s="142"/>
    </row>
    <row r="379" spans="1:43" outlineLevel="1" x14ac:dyDescent="0.2">
      <c r="A379" s="145"/>
      <c r="B379" s="146"/>
      <c r="C379" s="173" t="s">
        <v>726</v>
      </c>
      <c r="D379" s="171"/>
      <c r="E379" s="172"/>
      <c r="F379" s="147"/>
      <c r="G379" s="147"/>
      <c r="H379" s="142"/>
      <c r="I379" s="142"/>
      <c r="J379" s="142"/>
      <c r="K379" s="142"/>
      <c r="L379" s="142"/>
      <c r="M379" s="142"/>
      <c r="N379" s="142"/>
      <c r="O379" s="142"/>
      <c r="P379" s="142" t="s">
        <v>164</v>
      </c>
      <c r="Q379" s="142">
        <v>0</v>
      </c>
      <c r="R379" s="142"/>
      <c r="S379" s="142"/>
      <c r="T379" s="142"/>
      <c r="U379" s="142"/>
      <c r="V379" s="142"/>
      <c r="W379" s="142"/>
      <c r="X379" s="142"/>
      <c r="Y379" s="142"/>
      <c r="Z379" s="142"/>
      <c r="AA379" s="142"/>
      <c r="AB379" s="142"/>
      <c r="AC379" s="142"/>
      <c r="AD379" s="142"/>
      <c r="AE379" s="142"/>
      <c r="AF379" s="142"/>
      <c r="AG379" s="142"/>
      <c r="AH379" s="142"/>
      <c r="AI379" s="142"/>
      <c r="AJ379" s="142"/>
      <c r="AK379" s="142"/>
      <c r="AL379" s="142"/>
      <c r="AM379" s="142"/>
      <c r="AN379" s="142"/>
      <c r="AO379" s="142"/>
      <c r="AP379" s="142"/>
      <c r="AQ379" s="142"/>
    </row>
    <row r="380" spans="1:43" outlineLevel="1" x14ac:dyDescent="0.2">
      <c r="A380" s="145"/>
      <c r="B380" s="146"/>
      <c r="C380" s="173" t="s">
        <v>727</v>
      </c>
      <c r="D380" s="171"/>
      <c r="E380" s="172"/>
      <c r="F380" s="147"/>
      <c r="G380" s="147"/>
      <c r="H380" s="142"/>
      <c r="I380" s="142"/>
      <c r="J380" s="142"/>
      <c r="K380" s="142"/>
      <c r="L380" s="142"/>
      <c r="M380" s="142"/>
      <c r="N380" s="142"/>
      <c r="O380" s="142"/>
      <c r="P380" s="142" t="s">
        <v>164</v>
      </c>
      <c r="Q380" s="142">
        <v>0</v>
      </c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142"/>
      <c r="AE380" s="142"/>
      <c r="AF380" s="142"/>
      <c r="AG380" s="142"/>
      <c r="AH380" s="142"/>
      <c r="AI380" s="142"/>
      <c r="AJ380" s="142"/>
      <c r="AK380" s="142"/>
      <c r="AL380" s="142"/>
      <c r="AM380" s="142"/>
      <c r="AN380" s="142"/>
      <c r="AO380" s="142"/>
      <c r="AP380" s="142"/>
      <c r="AQ380" s="142"/>
    </row>
    <row r="381" spans="1:43" ht="22.5" outlineLevel="1" x14ac:dyDescent="0.2">
      <c r="A381" s="145"/>
      <c r="B381" s="146"/>
      <c r="C381" s="173" t="s">
        <v>728</v>
      </c>
      <c r="D381" s="171"/>
      <c r="E381" s="172"/>
      <c r="F381" s="147"/>
      <c r="G381" s="147"/>
      <c r="H381" s="142"/>
      <c r="I381" s="142"/>
      <c r="J381" s="142"/>
      <c r="K381" s="142"/>
      <c r="L381" s="142"/>
      <c r="M381" s="142"/>
      <c r="N381" s="142"/>
      <c r="O381" s="142"/>
      <c r="P381" s="142" t="s">
        <v>164</v>
      </c>
      <c r="Q381" s="142">
        <v>0</v>
      </c>
      <c r="R381" s="142"/>
      <c r="S381" s="142"/>
      <c r="T381" s="142"/>
      <c r="U381" s="142"/>
      <c r="V381" s="142"/>
      <c r="W381" s="142"/>
      <c r="X381" s="142"/>
      <c r="Y381" s="142"/>
      <c r="Z381" s="142"/>
      <c r="AA381" s="142"/>
      <c r="AB381" s="142"/>
      <c r="AC381" s="142"/>
      <c r="AD381" s="142"/>
      <c r="AE381" s="142"/>
      <c r="AF381" s="142"/>
      <c r="AG381" s="142"/>
      <c r="AH381" s="142"/>
      <c r="AI381" s="142"/>
      <c r="AJ381" s="142"/>
      <c r="AK381" s="142"/>
      <c r="AL381" s="142"/>
      <c r="AM381" s="142"/>
      <c r="AN381" s="142"/>
      <c r="AO381" s="142"/>
      <c r="AP381" s="142"/>
      <c r="AQ381" s="142"/>
    </row>
    <row r="382" spans="1:43" outlineLevel="1" x14ac:dyDescent="0.2">
      <c r="A382" s="145"/>
      <c r="B382" s="146"/>
      <c r="C382" s="173" t="s">
        <v>729</v>
      </c>
      <c r="D382" s="171"/>
      <c r="E382" s="172"/>
      <c r="F382" s="147"/>
      <c r="G382" s="147"/>
      <c r="H382" s="142"/>
      <c r="I382" s="142"/>
      <c r="J382" s="142"/>
      <c r="K382" s="142"/>
      <c r="L382" s="142"/>
      <c r="M382" s="142"/>
      <c r="N382" s="142"/>
      <c r="O382" s="142"/>
      <c r="P382" s="142" t="s">
        <v>164</v>
      </c>
      <c r="Q382" s="142">
        <v>0</v>
      </c>
      <c r="R382" s="142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  <c r="AC382" s="142"/>
      <c r="AD382" s="142"/>
      <c r="AE382" s="142"/>
      <c r="AF382" s="142"/>
      <c r="AG382" s="142"/>
      <c r="AH382" s="142"/>
      <c r="AI382" s="142"/>
      <c r="AJ382" s="142"/>
      <c r="AK382" s="142"/>
      <c r="AL382" s="142"/>
      <c r="AM382" s="142"/>
      <c r="AN382" s="142"/>
      <c r="AO382" s="142"/>
      <c r="AP382" s="142"/>
      <c r="AQ382" s="142"/>
    </row>
    <row r="383" spans="1:43" outlineLevel="1" x14ac:dyDescent="0.2">
      <c r="A383" s="145"/>
      <c r="B383" s="146"/>
      <c r="C383" s="173" t="s">
        <v>730</v>
      </c>
      <c r="D383" s="171"/>
      <c r="E383" s="172"/>
      <c r="F383" s="147"/>
      <c r="G383" s="147"/>
      <c r="H383" s="142"/>
      <c r="I383" s="142"/>
      <c r="J383" s="142"/>
      <c r="K383" s="142"/>
      <c r="L383" s="142"/>
      <c r="M383" s="142"/>
      <c r="N383" s="142"/>
      <c r="O383" s="142"/>
      <c r="P383" s="142" t="s">
        <v>164</v>
      </c>
      <c r="Q383" s="142">
        <v>0</v>
      </c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</row>
    <row r="384" spans="1:43" outlineLevel="1" x14ac:dyDescent="0.2">
      <c r="A384" s="145"/>
      <c r="B384" s="146"/>
      <c r="C384" s="173" t="s">
        <v>731</v>
      </c>
      <c r="D384" s="171"/>
      <c r="E384" s="172">
        <v>45.92</v>
      </c>
      <c r="F384" s="147"/>
      <c r="G384" s="147"/>
      <c r="H384" s="142"/>
      <c r="I384" s="142"/>
      <c r="J384" s="142"/>
      <c r="K384" s="142"/>
      <c r="L384" s="142"/>
      <c r="M384" s="142"/>
      <c r="N384" s="142"/>
      <c r="O384" s="142"/>
      <c r="P384" s="142" t="s">
        <v>164</v>
      </c>
      <c r="Q384" s="142">
        <v>0</v>
      </c>
      <c r="R384" s="142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  <c r="AC384" s="142"/>
      <c r="AD384" s="142"/>
      <c r="AE384" s="142"/>
      <c r="AF384" s="142"/>
      <c r="AG384" s="142"/>
      <c r="AH384" s="142"/>
      <c r="AI384" s="142"/>
      <c r="AJ384" s="142"/>
      <c r="AK384" s="142"/>
      <c r="AL384" s="142"/>
      <c r="AM384" s="142"/>
      <c r="AN384" s="142"/>
      <c r="AO384" s="142"/>
      <c r="AP384" s="142"/>
      <c r="AQ384" s="142"/>
    </row>
    <row r="385" spans="1:43" outlineLevel="1" x14ac:dyDescent="0.2">
      <c r="A385" s="154">
        <v>128</v>
      </c>
      <c r="B385" s="155" t="s">
        <v>511</v>
      </c>
      <c r="C385" s="168" t="s">
        <v>512</v>
      </c>
      <c r="D385" s="156" t="s">
        <v>161</v>
      </c>
      <c r="E385" s="157">
        <v>45.92</v>
      </c>
      <c r="F385" s="158"/>
      <c r="G385" s="159">
        <f>ROUND(E385*F385,2)</f>
        <v>0</v>
      </c>
      <c r="H385" s="142"/>
      <c r="I385" s="142"/>
      <c r="J385" s="142"/>
      <c r="K385" s="142"/>
      <c r="L385" s="142"/>
      <c r="M385" s="142"/>
      <c r="N385" s="142"/>
      <c r="O385" s="142"/>
      <c r="P385" s="142" t="s">
        <v>234</v>
      </c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  <c r="AC385" s="142"/>
      <c r="AD385" s="142"/>
      <c r="AE385" s="142"/>
      <c r="AF385" s="142"/>
      <c r="AG385" s="142"/>
      <c r="AH385" s="142"/>
      <c r="AI385" s="142"/>
      <c r="AJ385" s="142"/>
      <c r="AK385" s="142"/>
      <c r="AL385" s="142"/>
      <c r="AM385" s="142"/>
      <c r="AN385" s="142"/>
      <c r="AO385" s="142"/>
      <c r="AP385" s="142"/>
      <c r="AQ385" s="142"/>
    </row>
    <row r="386" spans="1:43" outlineLevel="1" x14ac:dyDescent="0.2">
      <c r="A386" s="145"/>
      <c r="B386" s="146"/>
      <c r="C386" s="173" t="s">
        <v>726</v>
      </c>
      <c r="D386" s="171"/>
      <c r="E386" s="172"/>
      <c r="F386" s="147"/>
      <c r="G386" s="147"/>
      <c r="H386" s="142"/>
      <c r="I386" s="142"/>
      <c r="J386" s="142"/>
      <c r="K386" s="142"/>
      <c r="L386" s="142"/>
      <c r="M386" s="142"/>
      <c r="N386" s="142"/>
      <c r="O386" s="142"/>
      <c r="P386" s="142" t="s">
        <v>164</v>
      </c>
      <c r="Q386" s="142">
        <v>0</v>
      </c>
      <c r="R386" s="142"/>
      <c r="S386" s="142"/>
      <c r="T386" s="142"/>
      <c r="U386" s="142"/>
      <c r="V386" s="142"/>
      <c r="W386" s="142"/>
      <c r="X386" s="142"/>
      <c r="Y386" s="142"/>
      <c r="Z386" s="142"/>
      <c r="AA386" s="142"/>
      <c r="AB386" s="142"/>
      <c r="AC386" s="142"/>
      <c r="AD386" s="142"/>
      <c r="AE386" s="142"/>
      <c r="AF386" s="142"/>
      <c r="AG386" s="142"/>
      <c r="AH386" s="142"/>
      <c r="AI386" s="142"/>
      <c r="AJ386" s="142"/>
      <c r="AK386" s="142"/>
      <c r="AL386" s="142"/>
      <c r="AM386" s="142"/>
      <c r="AN386" s="142"/>
      <c r="AO386" s="142"/>
      <c r="AP386" s="142"/>
      <c r="AQ386" s="142"/>
    </row>
    <row r="387" spans="1:43" outlineLevel="1" x14ac:dyDescent="0.2">
      <c r="A387" s="145"/>
      <c r="B387" s="146"/>
      <c r="C387" s="173" t="s">
        <v>727</v>
      </c>
      <c r="D387" s="171"/>
      <c r="E387" s="172"/>
      <c r="F387" s="147"/>
      <c r="G387" s="147"/>
      <c r="H387" s="142"/>
      <c r="I387" s="142"/>
      <c r="J387" s="142"/>
      <c r="K387" s="142"/>
      <c r="L387" s="142"/>
      <c r="M387" s="142"/>
      <c r="N387" s="142"/>
      <c r="O387" s="142"/>
      <c r="P387" s="142" t="s">
        <v>164</v>
      </c>
      <c r="Q387" s="142">
        <v>0</v>
      </c>
      <c r="R387" s="142"/>
      <c r="S387" s="142"/>
      <c r="T387" s="142"/>
      <c r="U387" s="142"/>
      <c r="V387" s="142"/>
      <c r="W387" s="142"/>
      <c r="X387" s="142"/>
      <c r="Y387" s="142"/>
      <c r="Z387" s="142"/>
      <c r="AA387" s="142"/>
      <c r="AB387" s="142"/>
      <c r="AC387" s="142"/>
      <c r="AD387" s="142"/>
      <c r="AE387" s="142"/>
      <c r="AF387" s="142"/>
      <c r="AG387" s="142"/>
      <c r="AH387" s="142"/>
      <c r="AI387" s="142"/>
      <c r="AJ387" s="142"/>
      <c r="AK387" s="142"/>
      <c r="AL387" s="142"/>
      <c r="AM387" s="142"/>
      <c r="AN387" s="142"/>
      <c r="AO387" s="142"/>
      <c r="AP387" s="142"/>
      <c r="AQ387" s="142"/>
    </row>
    <row r="388" spans="1:43" ht="22.5" outlineLevel="1" x14ac:dyDescent="0.2">
      <c r="A388" s="145"/>
      <c r="B388" s="146"/>
      <c r="C388" s="173" t="s">
        <v>728</v>
      </c>
      <c r="D388" s="171"/>
      <c r="E388" s="172"/>
      <c r="F388" s="147"/>
      <c r="G388" s="147"/>
      <c r="H388" s="142"/>
      <c r="I388" s="142"/>
      <c r="J388" s="142"/>
      <c r="K388" s="142"/>
      <c r="L388" s="142"/>
      <c r="M388" s="142"/>
      <c r="N388" s="142"/>
      <c r="O388" s="142"/>
      <c r="P388" s="142" t="s">
        <v>164</v>
      </c>
      <c r="Q388" s="142">
        <v>0</v>
      </c>
      <c r="R388" s="142"/>
      <c r="S388" s="142"/>
      <c r="T388" s="142"/>
      <c r="U388" s="142"/>
      <c r="V388" s="142"/>
      <c r="W388" s="142"/>
      <c r="X388" s="142"/>
      <c r="Y388" s="142"/>
      <c r="Z388" s="142"/>
      <c r="AA388" s="142"/>
      <c r="AB388" s="142"/>
      <c r="AC388" s="142"/>
      <c r="AD388" s="142"/>
      <c r="AE388" s="142"/>
      <c r="AF388" s="142"/>
      <c r="AG388" s="142"/>
      <c r="AH388" s="142"/>
      <c r="AI388" s="142"/>
      <c r="AJ388" s="142"/>
      <c r="AK388" s="142"/>
      <c r="AL388" s="142"/>
      <c r="AM388" s="142"/>
      <c r="AN388" s="142"/>
      <c r="AO388" s="142"/>
      <c r="AP388" s="142"/>
      <c r="AQ388" s="142"/>
    </row>
    <row r="389" spans="1:43" outlineLevel="1" x14ac:dyDescent="0.2">
      <c r="A389" s="145"/>
      <c r="B389" s="146"/>
      <c r="C389" s="173" t="s">
        <v>729</v>
      </c>
      <c r="D389" s="171"/>
      <c r="E389" s="172"/>
      <c r="F389" s="147"/>
      <c r="G389" s="147"/>
      <c r="H389" s="142"/>
      <c r="I389" s="142"/>
      <c r="J389" s="142"/>
      <c r="K389" s="142"/>
      <c r="L389" s="142"/>
      <c r="M389" s="142"/>
      <c r="N389" s="142"/>
      <c r="O389" s="142"/>
      <c r="P389" s="142" t="s">
        <v>164</v>
      </c>
      <c r="Q389" s="142">
        <v>0</v>
      </c>
      <c r="R389" s="142"/>
      <c r="S389" s="142"/>
      <c r="T389" s="142"/>
      <c r="U389" s="142"/>
      <c r="V389" s="142"/>
      <c r="W389" s="142"/>
      <c r="X389" s="142"/>
      <c r="Y389" s="142"/>
      <c r="Z389" s="142"/>
      <c r="AA389" s="142"/>
      <c r="AB389" s="142"/>
      <c r="AC389" s="142"/>
      <c r="AD389" s="142"/>
      <c r="AE389" s="142"/>
      <c r="AF389" s="142"/>
      <c r="AG389" s="142"/>
      <c r="AH389" s="142"/>
      <c r="AI389" s="142"/>
      <c r="AJ389" s="142"/>
      <c r="AK389" s="142"/>
      <c r="AL389" s="142"/>
      <c r="AM389" s="142"/>
      <c r="AN389" s="142"/>
      <c r="AO389" s="142"/>
      <c r="AP389" s="142"/>
      <c r="AQ389" s="142"/>
    </row>
    <row r="390" spans="1:43" outlineLevel="1" x14ac:dyDescent="0.2">
      <c r="A390" s="145"/>
      <c r="B390" s="146"/>
      <c r="C390" s="173" t="s">
        <v>730</v>
      </c>
      <c r="D390" s="171"/>
      <c r="E390" s="172"/>
      <c r="F390" s="147"/>
      <c r="G390" s="147"/>
      <c r="H390" s="142"/>
      <c r="I390" s="142"/>
      <c r="J390" s="142"/>
      <c r="K390" s="142"/>
      <c r="L390" s="142"/>
      <c r="M390" s="142"/>
      <c r="N390" s="142"/>
      <c r="O390" s="142"/>
      <c r="P390" s="142" t="s">
        <v>164</v>
      </c>
      <c r="Q390" s="142">
        <v>0</v>
      </c>
      <c r="R390" s="142"/>
      <c r="S390" s="142"/>
      <c r="T390" s="142"/>
      <c r="U390" s="142"/>
      <c r="V390" s="142"/>
      <c r="W390" s="142"/>
      <c r="X390" s="142"/>
      <c r="Y390" s="142"/>
      <c r="Z390" s="142"/>
      <c r="AA390" s="142"/>
      <c r="AB390" s="142"/>
      <c r="AC390" s="142"/>
      <c r="AD390" s="142"/>
      <c r="AE390" s="142"/>
      <c r="AF390" s="142"/>
      <c r="AG390" s="142"/>
      <c r="AH390" s="142"/>
      <c r="AI390" s="142"/>
      <c r="AJ390" s="142"/>
      <c r="AK390" s="142"/>
      <c r="AL390" s="142"/>
      <c r="AM390" s="142"/>
      <c r="AN390" s="142"/>
      <c r="AO390" s="142"/>
      <c r="AP390" s="142"/>
      <c r="AQ390" s="142"/>
    </row>
    <row r="391" spans="1:43" outlineLevel="1" x14ac:dyDescent="0.2">
      <c r="A391" s="145"/>
      <c r="B391" s="146"/>
      <c r="C391" s="173" t="s">
        <v>731</v>
      </c>
      <c r="D391" s="171"/>
      <c r="E391" s="172">
        <v>45.92</v>
      </c>
      <c r="F391" s="147"/>
      <c r="G391" s="147"/>
      <c r="H391" s="142"/>
      <c r="I391" s="142"/>
      <c r="J391" s="142"/>
      <c r="K391" s="142"/>
      <c r="L391" s="142"/>
      <c r="M391" s="142"/>
      <c r="N391" s="142"/>
      <c r="O391" s="142"/>
      <c r="P391" s="142" t="s">
        <v>164</v>
      </c>
      <c r="Q391" s="142">
        <v>0</v>
      </c>
      <c r="R391" s="142"/>
      <c r="S391" s="142"/>
      <c r="T391" s="142"/>
      <c r="U391" s="142"/>
      <c r="V391" s="142"/>
      <c r="W391" s="142"/>
      <c r="X391" s="142"/>
      <c r="Y391" s="142"/>
      <c r="Z391" s="142"/>
      <c r="AA391" s="142"/>
      <c r="AB391" s="142"/>
      <c r="AC391" s="142"/>
      <c r="AD391" s="142"/>
      <c r="AE391" s="142"/>
      <c r="AF391" s="142"/>
      <c r="AG391" s="142"/>
      <c r="AH391" s="142"/>
      <c r="AI391" s="142"/>
      <c r="AJ391" s="142"/>
      <c r="AK391" s="142"/>
      <c r="AL391" s="142"/>
      <c r="AM391" s="142"/>
      <c r="AN391" s="142"/>
      <c r="AO391" s="142"/>
      <c r="AP391" s="142"/>
      <c r="AQ391" s="142"/>
    </row>
    <row r="392" spans="1:43" ht="25.5" x14ac:dyDescent="0.2">
      <c r="A392" s="148" t="s">
        <v>131</v>
      </c>
      <c r="B392" s="149" t="s">
        <v>73</v>
      </c>
      <c r="C392" s="166" t="s">
        <v>74</v>
      </c>
      <c r="D392" s="150"/>
      <c r="E392" s="151"/>
      <c r="F392" s="152"/>
      <c r="G392" s="153">
        <f>SUMIF(P393:P396,"&lt;&gt;NOR",G393:G396)</f>
        <v>0</v>
      </c>
      <c r="P392" t="s">
        <v>132</v>
      </c>
    </row>
    <row r="393" spans="1:43" outlineLevel="1" x14ac:dyDescent="0.2">
      <c r="A393" s="160">
        <v>129</v>
      </c>
      <c r="B393" s="161" t="s">
        <v>513</v>
      </c>
      <c r="C393" s="167" t="s">
        <v>514</v>
      </c>
      <c r="D393" s="162" t="s">
        <v>286</v>
      </c>
      <c r="E393" s="163">
        <v>6</v>
      </c>
      <c r="F393" s="164"/>
      <c r="G393" s="165">
        <f>ROUND(E393*F393,2)</f>
        <v>0</v>
      </c>
      <c r="H393" s="142"/>
      <c r="I393" s="142"/>
      <c r="J393" s="142"/>
      <c r="K393" s="142"/>
      <c r="L393" s="142"/>
      <c r="M393" s="142"/>
      <c r="N393" s="142"/>
      <c r="O393" s="142"/>
      <c r="P393" s="142" t="s">
        <v>162</v>
      </c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  <c r="AA393" s="142"/>
      <c r="AB393" s="142"/>
      <c r="AC393" s="142"/>
      <c r="AD393" s="142"/>
      <c r="AE393" s="142"/>
      <c r="AF393" s="142"/>
      <c r="AG393" s="142"/>
      <c r="AH393" s="142"/>
      <c r="AI393" s="142"/>
      <c r="AJ393" s="142"/>
      <c r="AK393" s="142"/>
      <c r="AL393" s="142"/>
      <c r="AM393" s="142"/>
      <c r="AN393" s="142"/>
      <c r="AO393" s="142"/>
      <c r="AP393" s="142"/>
      <c r="AQ393" s="142"/>
    </row>
    <row r="394" spans="1:43" ht="22.5" outlineLevel="1" x14ac:dyDescent="0.2">
      <c r="A394" s="160">
        <v>130</v>
      </c>
      <c r="B394" s="161" t="s">
        <v>515</v>
      </c>
      <c r="C394" s="167" t="s">
        <v>516</v>
      </c>
      <c r="D394" s="162" t="s">
        <v>286</v>
      </c>
      <c r="E394" s="163">
        <v>3</v>
      </c>
      <c r="F394" s="164"/>
      <c r="G394" s="165">
        <f>ROUND(E394*F394,2)</f>
        <v>0</v>
      </c>
      <c r="H394" s="142"/>
      <c r="I394" s="142"/>
      <c r="J394" s="142"/>
      <c r="K394" s="142"/>
      <c r="L394" s="142"/>
      <c r="M394" s="142"/>
      <c r="N394" s="142"/>
      <c r="O394" s="142"/>
      <c r="P394" s="142" t="s">
        <v>260</v>
      </c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  <c r="AC394" s="142"/>
      <c r="AD394" s="142"/>
      <c r="AE394" s="142"/>
      <c r="AF394" s="142"/>
      <c r="AG394" s="142"/>
      <c r="AH394" s="142"/>
      <c r="AI394" s="142"/>
      <c r="AJ394" s="142"/>
      <c r="AK394" s="142"/>
      <c r="AL394" s="142"/>
      <c r="AM394" s="142"/>
      <c r="AN394" s="142"/>
      <c r="AO394" s="142"/>
      <c r="AP394" s="142"/>
      <c r="AQ394" s="142"/>
    </row>
    <row r="395" spans="1:43" outlineLevel="1" x14ac:dyDescent="0.2">
      <c r="A395" s="160">
        <v>131</v>
      </c>
      <c r="B395" s="161" t="s">
        <v>517</v>
      </c>
      <c r="C395" s="167" t="s">
        <v>518</v>
      </c>
      <c r="D395" s="162" t="s">
        <v>286</v>
      </c>
      <c r="E395" s="163">
        <v>3</v>
      </c>
      <c r="F395" s="164"/>
      <c r="G395" s="165">
        <f>ROUND(E395*F395,2)</f>
        <v>0</v>
      </c>
      <c r="H395" s="142"/>
      <c r="I395" s="142"/>
      <c r="J395" s="142"/>
      <c r="K395" s="142"/>
      <c r="L395" s="142"/>
      <c r="M395" s="142"/>
      <c r="N395" s="142"/>
      <c r="O395" s="142"/>
      <c r="P395" s="142" t="s">
        <v>260</v>
      </c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  <c r="AA395" s="142"/>
      <c r="AB395" s="142"/>
      <c r="AC395" s="142"/>
      <c r="AD395" s="142"/>
      <c r="AE395" s="142"/>
      <c r="AF395" s="142"/>
      <c r="AG395" s="142"/>
      <c r="AH395" s="142"/>
      <c r="AI395" s="142"/>
      <c r="AJ395" s="142"/>
      <c r="AK395" s="142"/>
      <c r="AL395" s="142"/>
      <c r="AM395" s="142"/>
      <c r="AN395" s="142"/>
      <c r="AO395" s="142"/>
      <c r="AP395" s="142"/>
      <c r="AQ395" s="142"/>
    </row>
    <row r="396" spans="1:43" outlineLevel="1" x14ac:dyDescent="0.2">
      <c r="A396" s="160">
        <v>132</v>
      </c>
      <c r="B396" s="161" t="s">
        <v>742</v>
      </c>
      <c r="C396" s="167" t="s">
        <v>743</v>
      </c>
      <c r="D396" s="162" t="s">
        <v>226</v>
      </c>
      <c r="E396" s="163">
        <v>20.66</v>
      </c>
      <c r="F396" s="164"/>
      <c r="G396" s="165">
        <f>ROUND(E396*F396,2)</f>
        <v>0</v>
      </c>
      <c r="H396" s="142"/>
      <c r="I396" s="142"/>
      <c r="J396" s="142"/>
      <c r="K396" s="142"/>
      <c r="L396" s="142"/>
      <c r="M396" s="142"/>
      <c r="N396" s="142"/>
      <c r="O396" s="142"/>
      <c r="P396" s="142" t="s">
        <v>162</v>
      </c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  <c r="AA396" s="142"/>
      <c r="AB396" s="142"/>
      <c r="AC396" s="142"/>
      <c r="AD396" s="142"/>
      <c r="AE396" s="142"/>
      <c r="AF396" s="142"/>
      <c r="AG396" s="142"/>
      <c r="AH396" s="142"/>
      <c r="AI396" s="142"/>
      <c r="AJ396" s="142"/>
      <c r="AK396" s="142"/>
      <c r="AL396" s="142"/>
      <c r="AM396" s="142"/>
      <c r="AN396" s="142"/>
      <c r="AO396" s="142"/>
      <c r="AP396" s="142"/>
      <c r="AQ396" s="142"/>
    </row>
    <row r="397" spans="1:43" x14ac:dyDescent="0.2">
      <c r="A397" s="148" t="s">
        <v>131</v>
      </c>
      <c r="B397" s="149" t="s">
        <v>75</v>
      </c>
      <c r="C397" s="166" t="s">
        <v>76</v>
      </c>
      <c r="D397" s="150"/>
      <c r="E397" s="151"/>
      <c r="F397" s="152"/>
      <c r="G397" s="153">
        <f>SUMIF(P398:P423,"&lt;&gt;NOR",G398:G423)</f>
        <v>0</v>
      </c>
      <c r="P397" t="s">
        <v>132</v>
      </c>
    </row>
    <row r="398" spans="1:43" outlineLevel="1" x14ac:dyDescent="0.2">
      <c r="A398" s="154">
        <v>133</v>
      </c>
      <c r="B398" s="155" t="s">
        <v>874</v>
      </c>
      <c r="C398" s="168" t="s">
        <v>875</v>
      </c>
      <c r="D398" s="156" t="s">
        <v>161</v>
      </c>
      <c r="E398" s="157">
        <v>17.57</v>
      </c>
      <c r="F398" s="158"/>
      <c r="G398" s="159">
        <f>ROUND(E398*F398,2)</f>
        <v>0</v>
      </c>
      <c r="H398" s="142"/>
      <c r="I398" s="142"/>
      <c r="J398" s="142"/>
      <c r="K398" s="142"/>
      <c r="L398" s="142"/>
      <c r="M398" s="142"/>
      <c r="N398" s="142"/>
      <c r="O398" s="142"/>
      <c r="P398" s="142" t="s">
        <v>162</v>
      </c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42"/>
      <c r="AG398" s="142"/>
      <c r="AH398" s="142"/>
      <c r="AI398" s="142"/>
      <c r="AJ398" s="142"/>
      <c r="AK398" s="142"/>
      <c r="AL398" s="142"/>
      <c r="AM398" s="142"/>
      <c r="AN398" s="142"/>
      <c r="AO398" s="142"/>
      <c r="AP398" s="142"/>
      <c r="AQ398" s="142"/>
    </row>
    <row r="399" spans="1:43" outlineLevel="1" x14ac:dyDescent="0.2">
      <c r="A399" s="145"/>
      <c r="B399" s="146"/>
      <c r="C399" s="173" t="s">
        <v>876</v>
      </c>
      <c r="D399" s="171"/>
      <c r="E399" s="172"/>
      <c r="F399" s="147"/>
      <c r="G399" s="147"/>
      <c r="H399" s="142"/>
      <c r="I399" s="142"/>
      <c r="J399" s="142"/>
      <c r="K399" s="142"/>
      <c r="L399" s="142"/>
      <c r="M399" s="142"/>
      <c r="N399" s="142"/>
      <c r="O399" s="142"/>
      <c r="P399" s="142" t="s">
        <v>164</v>
      </c>
      <c r="Q399" s="142">
        <v>0</v>
      </c>
      <c r="R399" s="142"/>
      <c r="S399" s="142"/>
      <c r="T399" s="142"/>
      <c r="U399" s="142"/>
      <c r="V399" s="142"/>
      <c r="W399" s="142"/>
      <c r="X399" s="142"/>
      <c r="Y399" s="142"/>
      <c r="Z399" s="142"/>
      <c r="AA399" s="142"/>
      <c r="AB399" s="142"/>
      <c r="AC399" s="142"/>
      <c r="AD399" s="142"/>
      <c r="AE399" s="142"/>
      <c r="AF399" s="142"/>
      <c r="AG399" s="142"/>
      <c r="AH399" s="142"/>
      <c r="AI399" s="142"/>
      <c r="AJ399" s="142"/>
      <c r="AK399" s="142"/>
      <c r="AL399" s="142"/>
      <c r="AM399" s="142"/>
      <c r="AN399" s="142"/>
      <c r="AO399" s="142"/>
      <c r="AP399" s="142"/>
      <c r="AQ399" s="142"/>
    </row>
    <row r="400" spans="1:43" outlineLevel="1" x14ac:dyDescent="0.2">
      <c r="A400" s="145"/>
      <c r="B400" s="146"/>
      <c r="C400" s="173" t="s">
        <v>877</v>
      </c>
      <c r="D400" s="171"/>
      <c r="E400" s="172">
        <v>17.57</v>
      </c>
      <c r="F400" s="147"/>
      <c r="G400" s="147"/>
      <c r="H400" s="142"/>
      <c r="I400" s="142"/>
      <c r="J400" s="142"/>
      <c r="K400" s="142"/>
      <c r="L400" s="142"/>
      <c r="M400" s="142"/>
      <c r="N400" s="142"/>
      <c r="O400" s="142"/>
      <c r="P400" s="142" t="s">
        <v>164</v>
      </c>
      <c r="Q400" s="142">
        <v>0</v>
      </c>
      <c r="R400" s="142"/>
      <c r="S400" s="142"/>
      <c r="T400" s="142"/>
      <c r="U400" s="142"/>
      <c r="V400" s="142"/>
      <c r="W400" s="142"/>
      <c r="X400" s="142"/>
      <c r="Y400" s="142"/>
      <c r="Z400" s="142"/>
      <c r="AA400" s="142"/>
      <c r="AB400" s="142"/>
      <c r="AC400" s="142"/>
      <c r="AD400" s="142"/>
      <c r="AE400" s="142"/>
      <c r="AF400" s="142"/>
      <c r="AG400" s="142"/>
      <c r="AH400" s="142"/>
      <c r="AI400" s="142"/>
      <c r="AJ400" s="142"/>
      <c r="AK400" s="142"/>
      <c r="AL400" s="142"/>
      <c r="AM400" s="142"/>
      <c r="AN400" s="142"/>
      <c r="AO400" s="142"/>
      <c r="AP400" s="142"/>
      <c r="AQ400" s="142"/>
    </row>
    <row r="401" spans="1:43" outlineLevel="1" x14ac:dyDescent="0.2">
      <c r="A401" s="154">
        <v>134</v>
      </c>
      <c r="B401" s="155" t="s">
        <v>544</v>
      </c>
      <c r="C401" s="168" t="s">
        <v>545</v>
      </c>
      <c r="D401" s="156" t="s">
        <v>161</v>
      </c>
      <c r="E401" s="157">
        <v>51.37</v>
      </c>
      <c r="F401" s="158"/>
      <c r="G401" s="159">
        <f>ROUND(E401*F401,2)</f>
        <v>0</v>
      </c>
      <c r="H401" s="142"/>
      <c r="I401" s="142"/>
      <c r="J401" s="142"/>
      <c r="K401" s="142"/>
      <c r="L401" s="142"/>
      <c r="M401" s="142"/>
      <c r="N401" s="142"/>
      <c r="O401" s="142"/>
      <c r="P401" s="142" t="s">
        <v>162</v>
      </c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  <c r="AA401" s="142"/>
      <c r="AB401" s="142"/>
      <c r="AC401" s="142"/>
      <c r="AD401" s="142"/>
      <c r="AE401" s="142"/>
      <c r="AF401" s="142"/>
      <c r="AG401" s="142"/>
      <c r="AH401" s="142"/>
      <c r="AI401" s="142"/>
      <c r="AJ401" s="142"/>
      <c r="AK401" s="142"/>
      <c r="AL401" s="142"/>
      <c r="AM401" s="142"/>
      <c r="AN401" s="142"/>
      <c r="AO401" s="142"/>
      <c r="AP401" s="142"/>
      <c r="AQ401" s="142"/>
    </row>
    <row r="402" spans="1:43" outlineLevel="1" x14ac:dyDescent="0.2">
      <c r="A402" s="145"/>
      <c r="B402" s="146"/>
      <c r="C402" s="173" t="s">
        <v>878</v>
      </c>
      <c r="D402" s="171"/>
      <c r="E402" s="172"/>
      <c r="F402" s="147"/>
      <c r="G402" s="147"/>
      <c r="H402" s="142"/>
      <c r="I402" s="142"/>
      <c r="J402" s="142"/>
      <c r="K402" s="142"/>
      <c r="L402" s="142"/>
      <c r="M402" s="142"/>
      <c r="N402" s="142"/>
      <c r="O402" s="142"/>
      <c r="P402" s="142" t="s">
        <v>164</v>
      </c>
      <c r="Q402" s="142">
        <v>0</v>
      </c>
      <c r="R402" s="142"/>
      <c r="S402" s="142"/>
      <c r="T402" s="142"/>
      <c r="U402" s="142"/>
      <c r="V402" s="142"/>
      <c r="W402" s="142"/>
      <c r="X402" s="142"/>
      <c r="Y402" s="142"/>
      <c r="Z402" s="142"/>
      <c r="AA402" s="142"/>
      <c r="AB402" s="142"/>
      <c r="AC402" s="142"/>
      <c r="AD402" s="142"/>
      <c r="AE402" s="142"/>
      <c r="AF402" s="142"/>
      <c r="AG402" s="142"/>
      <c r="AH402" s="142"/>
      <c r="AI402" s="142"/>
      <c r="AJ402" s="142"/>
      <c r="AK402" s="142"/>
      <c r="AL402" s="142"/>
      <c r="AM402" s="142"/>
      <c r="AN402" s="142"/>
      <c r="AO402" s="142"/>
      <c r="AP402" s="142"/>
      <c r="AQ402" s="142"/>
    </row>
    <row r="403" spans="1:43" outlineLevel="1" x14ac:dyDescent="0.2">
      <c r="A403" s="145"/>
      <c r="B403" s="146"/>
      <c r="C403" s="173" t="s">
        <v>879</v>
      </c>
      <c r="D403" s="171"/>
      <c r="E403" s="172">
        <v>51.37</v>
      </c>
      <c r="F403" s="147"/>
      <c r="G403" s="147"/>
      <c r="H403" s="142"/>
      <c r="I403" s="142"/>
      <c r="J403" s="142"/>
      <c r="K403" s="142"/>
      <c r="L403" s="142"/>
      <c r="M403" s="142"/>
      <c r="N403" s="142"/>
      <c r="O403" s="142"/>
      <c r="P403" s="142" t="s">
        <v>164</v>
      </c>
      <c r="Q403" s="142">
        <v>0</v>
      </c>
      <c r="R403" s="142"/>
      <c r="S403" s="142"/>
      <c r="T403" s="142"/>
      <c r="U403" s="142"/>
      <c r="V403" s="142"/>
      <c r="W403" s="142"/>
      <c r="X403" s="142"/>
      <c r="Y403" s="142"/>
      <c r="Z403" s="142"/>
      <c r="AA403" s="142"/>
      <c r="AB403" s="142"/>
      <c r="AC403" s="142"/>
      <c r="AD403" s="142"/>
      <c r="AE403" s="142"/>
      <c r="AF403" s="142"/>
      <c r="AG403" s="142"/>
      <c r="AH403" s="142"/>
      <c r="AI403" s="142"/>
      <c r="AJ403" s="142"/>
      <c r="AK403" s="142"/>
      <c r="AL403" s="142"/>
      <c r="AM403" s="142"/>
      <c r="AN403" s="142"/>
      <c r="AO403" s="142"/>
      <c r="AP403" s="142"/>
      <c r="AQ403" s="142"/>
    </row>
    <row r="404" spans="1:43" outlineLevel="1" x14ac:dyDescent="0.2">
      <c r="A404" s="160">
        <v>135</v>
      </c>
      <c r="B404" s="161" t="s">
        <v>880</v>
      </c>
      <c r="C404" s="167" t="s">
        <v>881</v>
      </c>
      <c r="D404" s="162" t="s">
        <v>218</v>
      </c>
      <c r="E404" s="163">
        <v>3.6</v>
      </c>
      <c r="F404" s="164"/>
      <c r="G404" s="165">
        <f>ROUND(E404*F404,2)</f>
        <v>0</v>
      </c>
      <c r="H404" s="142"/>
      <c r="I404" s="142"/>
      <c r="J404" s="142"/>
      <c r="K404" s="142"/>
      <c r="L404" s="142"/>
      <c r="M404" s="142"/>
      <c r="N404" s="142"/>
      <c r="O404" s="142"/>
      <c r="P404" s="142" t="s">
        <v>162</v>
      </c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  <c r="AA404" s="142"/>
      <c r="AB404" s="142"/>
      <c r="AC404" s="142"/>
      <c r="AD404" s="142"/>
      <c r="AE404" s="142"/>
      <c r="AF404" s="142"/>
      <c r="AG404" s="142"/>
      <c r="AH404" s="142"/>
      <c r="AI404" s="142"/>
      <c r="AJ404" s="142"/>
      <c r="AK404" s="142"/>
      <c r="AL404" s="142"/>
      <c r="AM404" s="142"/>
      <c r="AN404" s="142"/>
      <c r="AO404" s="142"/>
      <c r="AP404" s="142"/>
      <c r="AQ404" s="142"/>
    </row>
    <row r="405" spans="1:43" outlineLevel="1" x14ac:dyDescent="0.2">
      <c r="A405" s="154">
        <v>136</v>
      </c>
      <c r="B405" s="155" t="s">
        <v>882</v>
      </c>
      <c r="C405" s="168" t="s">
        <v>883</v>
      </c>
      <c r="D405" s="156" t="s">
        <v>218</v>
      </c>
      <c r="E405" s="157">
        <v>3.25</v>
      </c>
      <c r="F405" s="158"/>
      <c r="G405" s="159">
        <f>ROUND(E405*F405,2)</f>
        <v>0</v>
      </c>
      <c r="H405" s="142"/>
      <c r="I405" s="142"/>
      <c r="J405" s="142"/>
      <c r="K405" s="142"/>
      <c r="L405" s="142"/>
      <c r="M405" s="142"/>
      <c r="N405" s="142"/>
      <c r="O405" s="142"/>
      <c r="P405" s="142" t="s">
        <v>162</v>
      </c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  <c r="AC405" s="142"/>
      <c r="AD405" s="142"/>
      <c r="AE405" s="142"/>
      <c r="AF405" s="142"/>
      <c r="AG405" s="142"/>
      <c r="AH405" s="142"/>
      <c r="AI405" s="142"/>
      <c r="AJ405" s="142"/>
      <c r="AK405" s="142"/>
      <c r="AL405" s="142"/>
      <c r="AM405" s="142"/>
      <c r="AN405" s="142"/>
      <c r="AO405" s="142"/>
      <c r="AP405" s="142"/>
      <c r="AQ405" s="142"/>
    </row>
    <row r="406" spans="1:43" outlineLevel="1" x14ac:dyDescent="0.2">
      <c r="A406" s="145"/>
      <c r="B406" s="146"/>
      <c r="C406" s="173" t="s">
        <v>884</v>
      </c>
      <c r="D406" s="171"/>
      <c r="E406" s="172"/>
      <c r="F406" s="147"/>
      <c r="G406" s="147"/>
      <c r="H406" s="142"/>
      <c r="I406" s="142"/>
      <c r="J406" s="142"/>
      <c r="K406" s="142"/>
      <c r="L406" s="142"/>
      <c r="M406" s="142"/>
      <c r="N406" s="142"/>
      <c r="O406" s="142"/>
      <c r="P406" s="142" t="s">
        <v>164</v>
      </c>
      <c r="Q406" s="142">
        <v>0</v>
      </c>
      <c r="R406" s="142"/>
      <c r="S406" s="142"/>
      <c r="T406" s="142"/>
      <c r="U406" s="142"/>
      <c r="V406" s="142"/>
      <c r="W406" s="142"/>
      <c r="X406" s="142"/>
      <c r="Y406" s="142"/>
      <c r="Z406" s="142"/>
      <c r="AA406" s="142"/>
      <c r="AB406" s="142"/>
      <c r="AC406" s="142"/>
      <c r="AD406" s="142"/>
      <c r="AE406" s="142"/>
      <c r="AF406" s="142"/>
      <c r="AG406" s="142"/>
      <c r="AH406" s="142"/>
      <c r="AI406" s="142"/>
      <c r="AJ406" s="142"/>
      <c r="AK406" s="142"/>
      <c r="AL406" s="142"/>
      <c r="AM406" s="142"/>
      <c r="AN406" s="142"/>
      <c r="AO406" s="142"/>
      <c r="AP406" s="142"/>
      <c r="AQ406" s="142"/>
    </row>
    <row r="407" spans="1:43" outlineLevel="1" x14ac:dyDescent="0.2">
      <c r="A407" s="145"/>
      <c r="B407" s="146"/>
      <c r="C407" s="173" t="s">
        <v>885</v>
      </c>
      <c r="D407" s="171"/>
      <c r="E407" s="172"/>
      <c r="F407" s="147"/>
      <c r="G407" s="147"/>
      <c r="H407" s="142"/>
      <c r="I407" s="142"/>
      <c r="J407" s="142"/>
      <c r="K407" s="142"/>
      <c r="L407" s="142"/>
      <c r="M407" s="142"/>
      <c r="N407" s="142"/>
      <c r="O407" s="142"/>
      <c r="P407" s="142" t="s">
        <v>164</v>
      </c>
      <c r="Q407" s="142">
        <v>0</v>
      </c>
      <c r="R407" s="142"/>
      <c r="S407" s="142"/>
      <c r="T407" s="142"/>
      <c r="U407" s="142"/>
      <c r="V407" s="142"/>
      <c r="W407" s="142"/>
      <c r="X407" s="142"/>
      <c r="Y407" s="142"/>
      <c r="Z407" s="142"/>
      <c r="AA407" s="142"/>
      <c r="AB407" s="142"/>
      <c r="AC407" s="142"/>
      <c r="AD407" s="142"/>
      <c r="AE407" s="142"/>
      <c r="AF407" s="142"/>
      <c r="AG407" s="142"/>
      <c r="AH407" s="142"/>
      <c r="AI407" s="142"/>
      <c r="AJ407" s="142"/>
      <c r="AK407" s="142"/>
      <c r="AL407" s="142"/>
      <c r="AM407" s="142"/>
      <c r="AN407" s="142"/>
      <c r="AO407" s="142"/>
      <c r="AP407" s="142"/>
      <c r="AQ407" s="142"/>
    </row>
    <row r="408" spans="1:43" outlineLevel="1" x14ac:dyDescent="0.2">
      <c r="A408" s="145"/>
      <c r="B408" s="146"/>
      <c r="C408" s="173" t="s">
        <v>886</v>
      </c>
      <c r="D408" s="171"/>
      <c r="E408" s="172"/>
      <c r="F408" s="147"/>
      <c r="G408" s="147"/>
      <c r="H408" s="142"/>
      <c r="I408" s="142"/>
      <c r="J408" s="142"/>
      <c r="K408" s="142"/>
      <c r="L408" s="142"/>
      <c r="M408" s="142"/>
      <c r="N408" s="142"/>
      <c r="O408" s="142"/>
      <c r="P408" s="142" t="s">
        <v>164</v>
      </c>
      <c r="Q408" s="142">
        <v>0</v>
      </c>
      <c r="R408" s="142"/>
      <c r="S408" s="142"/>
      <c r="T408" s="142"/>
      <c r="U408" s="142"/>
      <c r="V408" s="142"/>
      <c r="W408" s="142"/>
      <c r="X408" s="142"/>
      <c r="Y408" s="142"/>
      <c r="Z408" s="142"/>
      <c r="AA408" s="142"/>
      <c r="AB408" s="142"/>
      <c r="AC408" s="142"/>
      <c r="AD408" s="142"/>
      <c r="AE408" s="142"/>
      <c r="AF408" s="142"/>
      <c r="AG408" s="142"/>
      <c r="AH408" s="142"/>
      <c r="AI408" s="142"/>
      <c r="AJ408" s="142"/>
      <c r="AK408" s="142"/>
      <c r="AL408" s="142"/>
      <c r="AM408" s="142"/>
      <c r="AN408" s="142"/>
      <c r="AO408" s="142"/>
      <c r="AP408" s="142"/>
      <c r="AQ408" s="142"/>
    </row>
    <row r="409" spans="1:43" outlineLevel="1" x14ac:dyDescent="0.2">
      <c r="A409" s="145"/>
      <c r="B409" s="146"/>
      <c r="C409" s="173" t="s">
        <v>887</v>
      </c>
      <c r="D409" s="171"/>
      <c r="E409" s="172">
        <v>3.25</v>
      </c>
      <c r="F409" s="147"/>
      <c r="G409" s="147"/>
      <c r="H409" s="142"/>
      <c r="I409" s="142"/>
      <c r="J409" s="142"/>
      <c r="K409" s="142"/>
      <c r="L409" s="142"/>
      <c r="M409" s="142"/>
      <c r="N409" s="142"/>
      <c r="O409" s="142"/>
      <c r="P409" s="142" t="s">
        <v>164</v>
      </c>
      <c r="Q409" s="142">
        <v>0</v>
      </c>
      <c r="R409" s="142"/>
      <c r="S409" s="142"/>
      <c r="T409" s="142"/>
      <c r="U409" s="142"/>
      <c r="V409" s="142"/>
      <c r="W409" s="142"/>
      <c r="X409" s="142"/>
      <c r="Y409" s="142"/>
      <c r="Z409" s="142"/>
      <c r="AA409" s="142"/>
      <c r="AB409" s="142"/>
      <c r="AC409" s="142"/>
      <c r="AD409" s="142"/>
      <c r="AE409" s="142"/>
      <c r="AF409" s="142"/>
      <c r="AG409" s="142"/>
      <c r="AH409" s="142"/>
      <c r="AI409" s="142"/>
      <c r="AJ409" s="142"/>
      <c r="AK409" s="142"/>
      <c r="AL409" s="142"/>
      <c r="AM409" s="142"/>
      <c r="AN409" s="142"/>
      <c r="AO409" s="142"/>
      <c r="AP409" s="142"/>
      <c r="AQ409" s="142"/>
    </row>
    <row r="410" spans="1:43" outlineLevel="1" x14ac:dyDescent="0.2">
      <c r="A410" s="154">
        <v>137</v>
      </c>
      <c r="B410" s="155" t="s">
        <v>561</v>
      </c>
      <c r="C410" s="168" t="s">
        <v>562</v>
      </c>
      <c r="D410" s="156" t="s">
        <v>161</v>
      </c>
      <c r="E410" s="157">
        <v>8.1999999999999993</v>
      </c>
      <c r="F410" s="158"/>
      <c r="G410" s="159">
        <f>ROUND(E410*F410,2)</f>
        <v>0</v>
      </c>
      <c r="H410" s="142"/>
      <c r="I410" s="142"/>
      <c r="J410" s="142"/>
      <c r="K410" s="142"/>
      <c r="L410" s="142"/>
      <c r="M410" s="142"/>
      <c r="N410" s="142"/>
      <c r="O410" s="142"/>
      <c r="P410" s="142" t="s">
        <v>162</v>
      </c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  <c r="AA410" s="142"/>
      <c r="AB410" s="142"/>
      <c r="AC410" s="142"/>
      <c r="AD410" s="142"/>
      <c r="AE410" s="142"/>
      <c r="AF410" s="142"/>
      <c r="AG410" s="142"/>
      <c r="AH410" s="142"/>
      <c r="AI410" s="142"/>
      <c r="AJ410" s="142"/>
      <c r="AK410" s="142"/>
      <c r="AL410" s="142"/>
      <c r="AM410" s="142"/>
      <c r="AN410" s="142"/>
      <c r="AO410" s="142"/>
      <c r="AP410" s="142"/>
      <c r="AQ410" s="142"/>
    </row>
    <row r="411" spans="1:43" outlineLevel="1" x14ac:dyDescent="0.2">
      <c r="A411" s="145"/>
      <c r="B411" s="146"/>
      <c r="C411" s="173" t="s">
        <v>888</v>
      </c>
      <c r="D411" s="171"/>
      <c r="E411" s="172"/>
      <c r="F411" s="147"/>
      <c r="G411" s="147"/>
      <c r="H411" s="142"/>
      <c r="I411" s="142"/>
      <c r="J411" s="142"/>
      <c r="K411" s="142"/>
      <c r="L411" s="142"/>
      <c r="M411" s="142"/>
      <c r="N411" s="142"/>
      <c r="O411" s="142"/>
      <c r="P411" s="142" t="s">
        <v>164</v>
      </c>
      <c r="Q411" s="142">
        <v>0</v>
      </c>
      <c r="R411" s="142"/>
      <c r="S411" s="142"/>
      <c r="T411" s="142"/>
      <c r="U411" s="142"/>
      <c r="V411" s="142"/>
      <c r="W411" s="142"/>
      <c r="X411" s="142"/>
      <c r="Y411" s="142"/>
      <c r="Z411" s="142"/>
      <c r="AA411" s="142"/>
      <c r="AB411" s="142"/>
      <c r="AC411" s="142"/>
      <c r="AD411" s="142"/>
      <c r="AE411" s="142"/>
      <c r="AF411" s="142"/>
      <c r="AG411" s="142"/>
      <c r="AH411" s="142"/>
      <c r="AI411" s="142"/>
      <c r="AJ411" s="142"/>
      <c r="AK411" s="142"/>
      <c r="AL411" s="142"/>
      <c r="AM411" s="142"/>
      <c r="AN411" s="142"/>
      <c r="AO411" s="142"/>
      <c r="AP411" s="142"/>
      <c r="AQ411" s="142"/>
    </row>
    <row r="412" spans="1:43" outlineLevel="1" x14ac:dyDescent="0.2">
      <c r="A412" s="145"/>
      <c r="B412" s="146"/>
      <c r="C412" s="173" t="s">
        <v>889</v>
      </c>
      <c r="D412" s="171"/>
      <c r="E412" s="172"/>
      <c r="F412" s="147"/>
      <c r="G412" s="147"/>
      <c r="H412" s="142"/>
      <c r="I412" s="142"/>
      <c r="J412" s="142"/>
      <c r="K412" s="142"/>
      <c r="L412" s="142"/>
      <c r="M412" s="142"/>
      <c r="N412" s="142"/>
      <c r="O412" s="142"/>
      <c r="P412" s="142" t="s">
        <v>164</v>
      </c>
      <c r="Q412" s="142">
        <v>0</v>
      </c>
      <c r="R412" s="142"/>
      <c r="S412" s="142"/>
      <c r="T412" s="142"/>
      <c r="U412" s="142"/>
      <c r="V412" s="142"/>
      <c r="W412" s="142"/>
      <c r="X412" s="142"/>
      <c r="Y412" s="142"/>
      <c r="Z412" s="142"/>
      <c r="AA412" s="142"/>
      <c r="AB412" s="142"/>
      <c r="AC412" s="142"/>
      <c r="AD412" s="142"/>
      <c r="AE412" s="142"/>
      <c r="AF412" s="142"/>
      <c r="AG412" s="142"/>
      <c r="AH412" s="142"/>
      <c r="AI412" s="142"/>
      <c r="AJ412" s="142"/>
      <c r="AK412" s="142"/>
      <c r="AL412" s="142"/>
      <c r="AM412" s="142"/>
      <c r="AN412" s="142"/>
      <c r="AO412" s="142"/>
      <c r="AP412" s="142"/>
      <c r="AQ412" s="142"/>
    </row>
    <row r="413" spans="1:43" outlineLevel="1" x14ac:dyDescent="0.2">
      <c r="A413" s="145"/>
      <c r="B413" s="146"/>
      <c r="C413" s="173" t="s">
        <v>890</v>
      </c>
      <c r="D413" s="171"/>
      <c r="E413" s="172">
        <v>8.1999999999999993</v>
      </c>
      <c r="F413" s="147"/>
      <c r="G413" s="147"/>
      <c r="H413" s="142"/>
      <c r="I413" s="142"/>
      <c r="J413" s="142"/>
      <c r="K413" s="142"/>
      <c r="L413" s="142"/>
      <c r="M413" s="142"/>
      <c r="N413" s="142"/>
      <c r="O413" s="142"/>
      <c r="P413" s="142" t="s">
        <v>164</v>
      </c>
      <c r="Q413" s="142">
        <v>0</v>
      </c>
      <c r="R413" s="142"/>
      <c r="S413" s="142"/>
      <c r="T413" s="142"/>
      <c r="U413" s="142"/>
      <c r="V413" s="142"/>
      <c r="W413" s="142"/>
      <c r="X413" s="142"/>
      <c r="Y413" s="142"/>
      <c r="Z413" s="142"/>
      <c r="AA413" s="142"/>
      <c r="AB413" s="142"/>
      <c r="AC413" s="142"/>
      <c r="AD413" s="142"/>
      <c r="AE413" s="142"/>
      <c r="AF413" s="142"/>
      <c r="AG413" s="142"/>
      <c r="AH413" s="142"/>
      <c r="AI413" s="142"/>
      <c r="AJ413" s="142"/>
      <c r="AK413" s="142"/>
      <c r="AL413" s="142"/>
      <c r="AM413" s="142"/>
      <c r="AN413" s="142"/>
      <c r="AO413" s="142"/>
      <c r="AP413" s="142"/>
      <c r="AQ413" s="142"/>
    </row>
    <row r="414" spans="1:43" outlineLevel="1" x14ac:dyDescent="0.2">
      <c r="A414" s="160">
        <v>138</v>
      </c>
      <c r="B414" s="161" t="s">
        <v>891</v>
      </c>
      <c r="C414" s="167" t="s">
        <v>892</v>
      </c>
      <c r="D414" s="162" t="s">
        <v>286</v>
      </c>
      <c r="E414" s="163">
        <v>2</v>
      </c>
      <c r="F414" s="164"/>
      <c r="G414" s="165">
        <f>ROUND(E414*F414,2)</f>
        <v>0</v>
      </c>
      <c r="H414" s="142"/>
      <c r="I414" s="142"/>
      <c r="J414" s="142"/>
      <c r="K414" s="142"/>
      <c r="L414" s="142"/>
      <c r="M414" s="142"/>
      <c r="N414" s="142"/>
      <c r="O414" s="142"/>
      <c r="P414" s="142" t="s">
        <v>162</v>
      </c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  <c r="AA414" s="142"/>
      <c r="AB414" s="142"/>
      <c r="AC414" s="142"/>
      <c r="AD414" s="142"/>
      <c r="AE414" s="142"/>
      <c r="AF414" s="142"/>
      <c r="AG414" s="142"/>
      <c r="AH414" s="142"/>
      <c r="AI414" s="142"/>
      <c r="AJ414" s="142"/>
      <c r="AK414" s="142"/>
      <c r="AL414" s="142"/>
      <c r="AM414" s="142"/>
      <c r="AN414" s="142"/>
      <c r="AO414" s="142"/>
      <c r="AP414" s="142"/>
      <c r="AQ414" s="142"/>
    </row>
    <row r="415" spans="1:43" outlineLevel="1" x14ac:dyDescent="0.2">
      <c r="A415" s="160">
        <v>139</v>
      </c>
      <c r="B415" s="161" t="s">
        <v>557</v>
      </c>
      <c r="C415" s="167" t="s">
        <v>558</v>
      </c>
      <c r="D415" s="162" t="s">
        <v>286</v>
      </c>
      <c r="E415" s="163">
        <v>6</v>
      </c>
      <c r="F415" s="164"/>
      <c r="G415" s="165">
        <f>ROUND(E415*F415,2)</f>
        <v>0</v>
      </c>
      <c r="H415" s="142"/>
      <c r="I415" s="142"/>
      <c r="J415" s="142"/>
      <c r="K415" s="142"/>
      <c r="L415" s="142"/>
      <c r="M415" s="142"/>
      <c r="N415" s="142"/>
      <c r="O415" s="142"/>
      <c r="P415" s="142" t="s">
        <v>162</v>
      </c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  <c r="AA415" s="142"/>
      <c r="AB415" s="142"/>
      <c r="AC415" s="142"/>
      <c r="AD415" s="142"/>
      <c r="AE415" s="142"/>
      <c r="AF415" s="142"/>
      <c r="AG415" s="142"/>
      <c r="AH415" s="142"/>
      <c r="AI415" s="142"/>
      <c r="AJ415" s="142"/>
      <c r="AK415" s="142"/>
      <c r="AL415" s="142"/>
      <c r="AM415" s="142"/>
      <c r="AN415" s="142"/>
      <c r="AO415" s="142"/>
      <c r="AP415" s="142"/>
      <c r="AQ415" s="142"/>
    </row>
    <row r="416" spans="1:43" outlineLevel="1" x14ac:dyDescent="0.2">
      <c r="A416" s="154">
        <v>140</v>
      </c>
      <c r="B416" s="155" t="s">
        <v>893</v>
      </c>
      <c r="C416" s="168" t="s">
        <v>894</v>
      </c>
      <c r="D416" s="156" t="s">
        <v>161</v>
      </c>
      <c r="E416" s="157">
        <v>1.4</v>
      </c>
      <c r="F416" s="158"/>
      <c r="G416" s="159">
        <f>ROUND(E416*F416,2)</f>
        <v>0</v>
      </c>
      <c r="H416" s="142"/>
      <c r="I416" s="142"/>
      <c r="J416" s="142"/>
      <c r="K416" s="142"/>
      <c r="L416" s="142"/>
      <c r="M416" s="142"/>
      <c r="N416" s="142"/>
      <c r="O416" s="142"/>
      <c r="P416" s="142" t="s">
        <v>162</v>
      </c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  <c r="AA416" s="142"/>
      <c r="AB416" s="142"/>
      <c r="AC416" s="142"/>
      <c r="AD416" s="142"/>
      <c r="AE416" s="142"/>
      <c r="AF416" s="142"/>
      <c r="AG416" s="142"/>
      <c r="AH416" s="142"/>
      <c r="AI416" s="142"/>
      <c r="AJ416" s="142"/>
      <c r="AK416" s="142"/>
      <c r="AL416" s="142"/>
      <c r="AM416" s="142"/>
      <c r="AN416" s="142"/>
      <c r="AO416" s="142"/>
      <c r="AP416" s="142"/>
      <c r="AQ416" s="142"/>
    </row>
    <row r="417" spans="1:43" outlineLevel="1" x14ac:dyDescent="0.2">
      <c r="A417" s="145"/>
      <c r="B417" s="146"/>
      <c r="C417" s="173" t="s">
        <v>895</v>
      </c>
      <c r="D417" s="171"/>
      <c r="E417" s="172"/>
      <c r="F417" s="147"/>
      <c r="G417" s="147"/>
      <c r="H417" s="142"/>
      <c r="I417" s="142"/>
      <c r="J417" s="142"/>
      <c r="K417" s="142"/>
      <c r="L417" s="142"/>
      <c r="M417" s="142"/>
      <c r="N417" s="142"/>
      <c r="O417" s="142"/>
      <c r="P417" s="142" t="s">
        <v>164</v>
      </c>
      <c r="Q417" s="142">
        <v>0</v>
      </c>
      <c r="R417" s="142"/>
      <c r="S417" s="142"/>
      <c r="T417" s="142"/>
      <c r="U417" s="142"/>
      <c r="V417" s="142"/>
      <c r="W417" s="142"/>
      <c r="X417" s="142"/>
      <c r="Y417" s="142"/>
      <c r="Z417" s="142"/>
      <c r="AA417" s="142"/>
      <c r="AB417" s="142"/>
      <c r="AC417" s="142"/>
      <c r="AD417" s="142"/>
      <c r="AE417" s="142"/>
      <c r="AF417" s="142"/>
      <c r="AG417" s="142"/>
      <c r="AH417" s="142"/>
      <c r="AI417" s="142"/>
      <c r="AJ417" s="142"/>
      <c r="AK417" s="142"/>
      <c r="AL417" s="142"/>
      <c r="AM417" s="142"/>
      <c r="AN417" s="142"/>
      <c r="AO417" s="142"/>
      <c r="AP417" s="142"/>
      <c r="AQ417" s="142"/>
    </row>
    <row r="418" spans="1:43" outlineLevel="1" x14ac:dyDescent="0.2">
      <c r="A418" s="145"/>
      <c r="B418" s="146"/>
      <c r="C418" s="173" t="s">
        <v>896</v>
      </c>
      <c r="D418" s="171"/>
      <c r="E418" s="172">
        <v>1.4</v>
      </c>
      <c r="F418" s="147"/>
      <c r="G418" s="147"/>
      <c r="H418" s="142"/>
      <c r="I418" s="142"/>
      <c r="J418" s="142"/>
      <c r="K418" s="142"/>
      <c r="L418" s="142"/>
      <c r="M418" s="142"/>
      <c r="N418" s="142"/>
      <c r="O418" s="142"/>
      <c r="P418" s="142" t="s">
        <v>164</v>
      </c>
      <c r="Q418" s="142">
        <v>0</v>
      </c>
      <c r="R418" s="142"/>
      <c r="S418" s="142"/>
      <c r="T418" s="142"/>
      <c r="U418" s="142"/>
      <c r="V418" s="142"/>
      <c r="W418" s="142"/>
      <c r="X418" s="142"/>
      <c r="Y418" s="142"/>
      <c r="Z418" s="142"/>
      <c r="AA418" s="142"/>
      <c r="AB418" s="142"/>
      <c r="AC418" s="142"/>
      <c r="AD418" s="142"/>
      <c r="AE418" s="142"/>
      <c r="AF418" s="142"/>
      <c r="AG418" s="142"/>
      <c r="AH418" s="142"/>
      <c r="AI418" s="142"/>
      <c r="AJ418" s="142"/>
      <c r="AK418" s="142"/>
      <c r="AL418" s="142"/>
      <c r="AM418" s="142"/>
      <c r="AN418" s="142"/>
      <c r="AO418" s="142"/>
      <c r="AP418" s="142"/>
      <c r="AQ418" s="142"/>
    </row>
    <row r="419" spans="1:43" outlineLevel="1" x14ac:dyDescent="0.2">
      <c r="A419" s="160">
        <v>141</v>
      </c>
      <c r="B419" s="161" t="s">
        <v>897</v>
      </c>
      <c r="C419" s="167" t="s">
        <v>898</v>
      </c>
      <c r="D419" s="162" t="s">
        <v>244</v>
      </c>
      <c r="E419" s="163">
        <v>3</v>
      </c>
      <c r="F419" s="164"/>
      <c r="G419" s="165">
        <f>ROUND(E419*F419,2)</f>
        <v>0</v>
      </c>
      <c r="H419" s="142"/>
      <c r="I419" s="142"/>
      <c r="J419" s="142"/>
      <c r="K419" s="142"/>
      <c r="L419" s="142"/>
      <c r="M419" s="142"/>
      <c r="N419" s="142"/>
      <c r="O419" s="142"/>
      <c r="P419" s="142" t="s">
        <v>162</v>
      </c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  <c r="AC419" s="142"/>
      <c r="AD419" s="142"/>
      <c r="AE419" s="142"/>
      <c r="AF419" s="142"/>
      <c r="AG419" s="142"/>
      <c r="AH419" s="142"/>
      <c r="AI419" s="142"/>
      <c r="AJ419" s="142"/>
      <c r="AK419" s="142"/>
      <c r="AL419" s="142"/>
      <c r="AM419" s="142"/>
      <c r="AN419" s="142"/>
      <c r="AO419" s="142"/>
      <c r="AP419" s="142"/>
      <c r="AQ419" s="142"/>
    </row>
    <row r="420" spans="1:43" outlineLevel="1" x14ac:dyDescent="0.2">
      <c r="A420" s="160">
        <v>142</v>
      </c>
      <c r="B420" s="161" t="s">
        <v>566</v>
      </c>
      <c r="C420" s="167" t="s">
        <v>567</v>
      </c>
      <c r="D420" s="162" t="s">
        <v>286</v>
      </c>
      <c r="E420" s="163">
        <v>2</v>
      </c>
      <c r="F420" s="164"/>
      <c r="G420" s="165">
        <f>ROUND(E420*F420,2)</f>
        <v>0</v>
      </c>
      <c r="H420" s="142"/>
      <c r="I420" s="142"/>
      <c r="J420" s="142"/>
      <c r="K420" s="142"/>
      <c r="L420" s="142"/>
      <c r="M420" s="142"/>
      <c r="N420" s="142"/>
      <c r="O420" s="142"/>
      <c r="P420" s="142" t="s">
        <v>162</v>
      </c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  <c r="AA420" s="142"/>
      <c r="AB420" s="142"/>
      <c r="AC420" s="142"/>
      <c r="AD420" s="142"/>
      <c r="AE420" s="142"/>
      <c r="AF420" s="142"/>
      <c r="AG420" s="142"/>
      <c r="AH420" s="142"/>
      <c r="AI420" s="142"/>
      <c r="AJ420" s="142"/>
      <c r="AK420" s="142"/>
      <c r="AL420" s="142"/>
      <c r="AM420" s="142"/>
      <c r="AN420" s="142"/>
      <c r="AO420" s="142"/>
      <c r="AP420" s="142"/>
      <c r="AQ420" s="142"/>
    </row>
    <row r="421" spans="1:43" outlineLevel="1" x14ac:dyDescent="0.2">
      <c r="A421" s="154">
        <v>143</v>
      </c>
      <c r="B421" s="155" t="s">
        <v>899</v>
      </c>
      <c r="C421" s="168" t="s">
        <v>900</v>
      </c>
      <c r="D421" s="156" t="s">
        <v>218</v>
      </c>
      <c r="E421" s="157">
        <v>0.27</v>
      </c>
      <c r="F421" s="158"/>
      <c r="G421" s="159">
        <f>ROUND(E421*F421,2)</f>
        <v>0</v>
      </c>
      <c r="H421" s="142"/>
      <c r="I421" s="142"/>
      <c r="J421" s="142"/>
      <c r="K421" s="142"/>
      <c r="L421" s="142"/>
      <c r="M421" s="142"/>
      <c r="N421" s="142"/>
      <c r="O421" s="142"/>
      <c r="P421" s="142" t="s">
        <v>162</v>
      </c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  <c r="AA421" s="142"/>
      <c r="AB421" s="142"/>
      <c r="AC421" s="142"/>
      <c r="AD421" s="142"/>
      <c r="AE421" s="142"/>
      <c r="AF421" s="142"/>
      <c r="AG421" s="142"/>
      <c r="AH421" s="142"/>
      <c r="AI421" s="142"/>
      <c r="AJ421" s="142"/>
      <c r="AK421" s="142"/>
      <c r="AL421" s="142"/>
      <c r="AM421" s="142"/>
      <c r="AN421" s="142"/>
      <c r="AO421" s="142"/>
      <c r="AP421" s="142"/>
      <c r="AQ421" s="142"/>
    </row>
    <row r="422" spans="1:43" outlineLevel="1" x14ac:dyDescent="0.2">
      <c r="A422" s="145"/>
      <c r="B422" s="146"/>
      <c r="C422" s="173" t="s">
        <v>901</v>
      </c>
      <c r="D422" s="171"/>
      <c r="E422" s="172"/>
      <c r="F422" s="147"/>
      <c r="G422" s="147"/>
      <c r="H422" s="142"/>
      <c r="I422" s="142"/>
      <c r="J422" s="142"/>
      <c r="K422" s="142"/>
      <c r="L422" s="142"/>
      <c r="M422" s="142"/>
      <c r="N422" s="142"/>
      <c r="O422" s="142"/>
      <c r="P422" s="142" t="s">
        <v>164</v>
      </c>
      <c r="Q422" s="142">
        <v>0</v>
      </c>
      <c r="R422" s="142"/>
      <c r="S422" s="142"/>
      <c r="T422" s="142"/>
      <c r="U422" s="142"/>
      <c r="V422" s="142"/>
      <c r="W422" s="142"/>
      <c r="X422" s="142"/>
      <c r="Y422" s="142"/>
      <c r="Z422" s="142"/>
      <c r="AA422" s="142"/>
      <c r="AB422" s="142"/>
      <c r="AC422" s="142"/>
      <c r="AD422" s="142"/>
      <c r="AE422" s="142"/>
      <c r="AF422" s="142"/>
      <c r="AG422" s="142"/>
      <c r="AH422" s="142"/>
      <c r="AI422" s="142"/>
      <c r="AJ422" s="142"/>
      <c r="AK422" s="142"/>
      <c r="AL422" s="142"/>
      <c r="AM422" s="142"/>
      <c r="AN422" s="142"/>
      <c r="AO422" s="142"/>
      <c r="AP422" s="142"/>
      <c r="AQ422" s="142"/>
    </row>
    <row r="423" spans="1:43" outlineLevel="1" x14ac:dyDescent="0.2">
      <c r="A423" s="145"/>
      <c r="B423" s="146"/>
      <c r="C423" s="173" t="s">
        <v>902</v>
      </c>
      <c r="D423" s="171"/>
      <c r="E423" s="172">
        <v>0.27</v>
      </c>
      <c r="F423" s="147"/>
      <c r="G423" s="147"/>
      <c r="H423" s="142"/>
      <c r="I423" s="142"/>
      <c r="J423" s="142"/>
      <c r="K423" s="142"/>
      <c r="L423" s="142"/>
      <c r="M423" s="142"/>
      <c r="N423" s="142"/>
      <c r="O423" s="142"/>
      <c r="P423" s="142" t="s">
        <v>164</v>
      </c>
      <c r="Q423" s="142">
        <v>0</v>
      </c>
      <c r="R423" s="142"/>
      <c r="S423" s="142"/>
      <c r="T423" s="142"/>
      <c r="U423" s="142"/>
      <c r="V423" s="142"/>
      <c r="W423" s="142"/>
      <c r="X423" s="142"/>
      <c r="Y423" s="142"/>
      <c r="Z423" s="142"/>
      <c r="AA423" s="142"/>
      <c r="AB423" s="142"/>
      <c r="AC423" s="142"/>
      <c r="AD423" s="142"/>
      <c r="AE423" s="142"/>
      <c r="AF423" s="142"/>
      <c r="AG423" s="142"/>
      <c r="AH423" s="142"/>
      <c r="AI423" s="142"/>
      <c r="AJ423" s="142"/>
      <c r="AK423" s="142"/>
      <c r="AL423" s="142"/>
      <c r="AM423" s="142"/>
      <c r="AN423" s="142"/>
      <c r="AO423" s="142"/>
      <c r="AP423" s="142"/>
      <c r="AQ423" s="142"/>
    </row>
    <row r="424" spans="1:43" x14ac:dyDescent="0.2">
      <c r="A424" s="148" t="s">
        <v>131</v>
      </c>
      <c r="B424" s="149" t="s">
        <v>79</v>
      </c>
      <c r="C424" s="166" t="s">
        <v>80</v>
      </c>
      <c r="D424" s="150"/>
      <c r="E424" s="151"/>
      <c r="F424" s="152"/>
      <c r="G424" s="153">
        <f>SUMIF(P425:P434,"&lt;&gt;NOR",G425:G434)</f>
        <v>0</v>
      </c>
      <c r="P424" t="s">
        <v>132</v>
      </c>
    </row>
    <row r="425" spans="1:43" outlineLevel="1" x14ac:dyDescent="0.2">
      <c r="A425" s="154">
        <v>144</v>
      </c>
      <c r="B425" s="155" t="s">
        <v>903</v>
      </c>
      <c r="C425" s="168" t="s">
        <v>904</v>
      </c>
      <c r="D425" s="156" t="s">
        <v>226</v>
      </c>
      <c r="E425" s="157">
        <v>19.21</v>
      </c>
      <c r="F425" s="158"/>
      <c r="G425" s="159">
        <f>ROUND(E425*F425,2)</f>
        <v>0</v>
      </c>
      <c r="H425" s="142"/>
      <c r="I425" s="142"/>
      <c r="J425" s="142"/>
      <c r="K425" s="142"/>
      <c r="L425" s="142"/>
      <c r="M425" s="142"/>
      <c r="N425" s="142"/>
      <c r="O425" s="142"/>
      <c r="P425" s="142" t="s">
        <v>162</v>
      </c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  <c r="AA425" s="142"/>
      <c r="AB425" s="142"/>
      <c r="AC425" s="142"/>
      <c r="AD425" s="142"/>
      <c r="AE425" s="142"/>
      <c r="AF425" s="142"/>
      <c r="AG425" s="142"/>
      <c r="AH425" s="142"/>
      <c r="AI425" s="142"/>
      <c r="AJ425" s="142"/>
      <c r="AK425" s="142"/>
      <c r="AL425" s="142"/>
      <c r="AM425" s="142"/>
      <c r="AN425" s="142"/>
      <c r="AO425" s="142"/>
      <c r="AP425" s="142"/>
      <c r="AQ425" s="142"/>
    </row>
    <row r="426" spans="1:43" outlineLevel="1" x14ac:dyDescent="0.2">
      <c r="A426" s="145"/>
      <c r="B426" s="146"/>
      <c r="C426" s="173" t="s">
        <v>905</v>
      </c>
      <c r="D426" s="171"/>
      <c r="E426" s="172"/>
      <c r="F426" s="147"/>
      <c r="G426" s="147"/>
      <c r="H426" s="142"/>
      <c r="I426" s="142"/>
      <c r="J426" s="142"/>
      <c r="K426" s="142"/>
      <c r="L426" s="142"/>
      <c r="M426" s="142"/>
      <c r="N426" s="142"/>
      <c r="O426" s="142"/>
      <c r="P426" s="142" t="s">
        <v>164</v>
      </c>
      <c r="Q426" s="142">
        <v>0</v>
      </c>
      <c r="R426" s="142"/>
      <c r="S426" s="142"/>
      <c r="T426" s="142"/>
      <c r="U426" s="142"/>
      <c r="V426" s="142"/>
      <c r="W426" s="142"/>
      <c r="X426" s="142"/>
      <c r="Y426" s="142"/>
      <c r="Z426" s="142"/>
      <c r="AA426" s="142"/>
      <c r="AB426" s="142"/>
      <c r="AC426" s="142"/>
      <c r="AD426" s="142"/>
      <c r="AE426" s="142"/>
      <c r="AF426" s="142"/>
      <c r="AG426" s="142"/>
      <c r="AH426" s="142"/>
      <c r="AI426" s="142"/>
      <c r="AJ426" s="142"/>
      <c r="AK426" s="142"/>
      <c r="AL426" s="142"/>
      <c r="AM426" s="142"/>
      <c r="AN426" s="142"/>
      <c r="AO426" s="142"/>
      <c r="AP426" s="142"/>
      <c r="AQ426" s="142"/>
    </row>
    <row r="427" spans="1:43" outlineLevel="1" x14ac:dyDescent="0.2">
      <c r="A427" s="145"/>
      <c r="B427" s="146"/>
      <c r="C427" s="173" t="s">
        <v>906</v>
      </c>
      <c r="D427" s="171"/>
      <c r="E427" s="172">
        <v>19.21</v>
      </c>
      <c r="F427" s="147"/>
      <c r="G427" s="147"/>
      <c r="H427" s="142"/>
      <c r="I427" s="142"/>
      <c r="J427" s="142"/>
      <c r="K427" s="142"/>
      <c r="L427" s="142"/>
      <c r="M427" s="142"/>
      <c r="N427" s="142"/>
      <c r="O427" s="142"/>
      <c r="P427" s="142" t="s">
        <v>164</v>
      </c>
      <c r="Q427" s="142">
        <v>0</v>
      </c>
      <c r="R427" s="142"/>
      <c r="S427" s="142"/>
      <c r="T427" s="142"/>
      <c r="U427" s="142"/>
      <c r="V427" s="142"/>
      <c r="W427" s="142"/>
      <c r="X427" s="142"/>
      <c r="Y427" s="142"/>
      <c r="Z427" s="142"/>
      <c r="AA427" s="142"/>
      <c r="AB427" s="142"/>
      <c r="AC427" s="142"/>
      <c r="AD427" s="142"/>
      <c r="AE427" s="142"/>
      <c r="AF427" s="142"/>
      <c r="AG427" s="142"/>
      <c r="AH427" s="142"/>
      <c r="AI427" s="142"/>
      <c r="AJ427" s="142"/>
      <c r="AK427" s="142"/>
      <c r="AL427" s="142"/>
      <c r="AM427" s="142"/>
      <c r="AN427" s="142"/>
      <c r="AO427" s="142"/>
      <c r="AP427" s="142"/>
      <c r="AQ427" s="142"/>
    </row>
    <row r="428" spans="1:43" outlineLevel="1" x14ac:dyDescent="0.2">
      <c r="A428" s="160">
        <v>145</v>
      </c>
      <c r="B428" s="161" t="s">
        <v>571</v>
      </c>
      <c r="C428" s="167" t="s">
        <v>572</v>
      </c>
      <c r="D428" s="162" t="s">
        <v>226</v>
      </c>
      <c r="E428" s="163">
        <v>19.21</v>
      </c>
      <c r="F428" s="164"/>
      <c r="G428" s="165">
        <f>ROUND(E428*F428,2)</f>
        <v>0</v>
      </c>
      <c r="H428" s="142"/>
      <c r="I428" s="142"/>
      <c r="J428" s="142"/>
      <c r="K428" s="142"/>
      <c r="L428" s="142"/>
      <c r="M428" s="142"/>
      <c r="N428" s="142"/>
      <c r="O428" s="142"/>
      <c r="P428" s="142" t="s">
        <v>162</v>
      </c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  <c r="AA428" s="142"/>
      <c r="AB428" s="142"/>
      <c r="AC428" s="142"/>
      <c r="AD428" s="142"/>
      <c r="AE428" s="142"/>
      <c r="AF428" s="142"/>
      <c r="AG428" s="142"/>
      <c r="AH428" s="142"/>
      <c r="AI428" s="142"/>
      <c r="AJ428" s="142"/>
      <c r="AK428" s="142"/>
      <c r="AL428" s="142"/>
      <c r="AM428" s="142"/>
      <c r="AN428" s="142"/>
      <c r="AO428" s="142"/>
      <c r="AP428" s="142"/>
      <c r="AQ428" s="142"/>
    </row>
    <row r="429" spans="1:43" outlineLevel="1" x14ac:dyDescent="0.2">
      <c r="A429" s="154">
        <v>146</v>
      </c>
      <c r="B429" s="155" t="s">
        <v>575</v>
      </c>
      <c r="C429" s="168" t="s">
        <v>576</v>
      </c>
      <c r="D429" s="156" t="s">
        <v>226</v>
      </c>
      <c r="E429" s="157">
        <v>192.1</v>
      </c>
      <c r="F429" s="158"/>
      <c r="G429" s="159">
        <f>ROUND(E429*F429,2)</f>
        <v>0</v>
      </c>
      <c r="H429" s="142"/>
      <c r="I429" s="142"/>
      <c r="J429" s="142"/>
      <c r="K429" s="142"/>
      <c r="L429" s="142"/>
      <c r="M429" s="142"/>
      <c r="N429" s="142"/>
      <c r="O429" s="142"/>
      <c r="P429" s="142" t="s">
        <v>162</v>
      </c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  <c r="AA429" s="142"/>
      <c r="AB429" s="142"/>
      <c r="AC429" s="142"/>
      <c r="AD429" s="142"/>
      <c r="AE429" s="142"/>
      <c r="AF429" s="142"/>
      <c r="AG429" s="142"/>
      <c r="AH429" s="142"/>
      <c r="AI429" s="142"/>
      <c r="AJ429" s="142"/>
      <c r="AK429" s="142"/>
      <c r="AL429" s="142"/>
      <c r="AM429" s="142"/>
      <c r="AN429" s="142"/>
      <c r="AO429" s="142"/>
      <c r="AP429" s="142"/>
      <c r="AQ429" s="142"/>
    </row>
    <row r="430" spans="1:43" outlineLevel="1" x14ac:dyDescent="0.2">
      <c r="A430" s="145"/>
      <c r="B430" s="146"/>
      <c r="C430" s="173" t="s">
        <v>907</v>
      </c>
      <c r="D430" s="171"/>
      <c r="E430" s="172"/>
      <c r="F430" s="147"/>
      <c r="G430" s="147"/>
      <c r="H430" s="142"/>
      <c r="I430" s="142"/>
      <c r="J430" s="142"/>
      <c r="K430" s="142"/>
      <c r="L430" s="142"/>
      <c r="M430" s="142"/>
      <c r="N430" s="142"/>
      <c r="O430" s="142"/>
      <c r="P430" s="142" t="s">
        <v>164</v>
      </c>
      <c r="Q430" s="142">
        <v>0</v>
      </c>
      <c r="R430" s="142"/>
      <c r="S430" s="142"/>
      <c r="T430" s="142"/>
      <c r="U430" s="142"/>
      <c r="V430" s="142"/>
      <c r="W430" s="142"/>
      <c r="X430" s="142"/>
      <c r="Y430" s="142"/>
      <c r="Z430" s="142"/>
      <c r="AA430" s="142"/>
      <c r="AB430" s="142"/>
      <c r="AC430" s="142"/>
      <c r="AD430" s="142"/>
      <c r="AE430" s="142"/>
      <c r="AF430" s="142"/>
      <c r="AG430" s="142"/>
      <c r="AH430" s="142"/>
      <c r="AI430" s="142"/>
      <c r="AJ430" s="142"/>
      <c r="AK430" s="142"/>
      <c r="AL430" s="142"/>
      <c r="AM430" s="142"/>
      <c r="AN430" s="142"/>
      <c r="AO430" s="142"/>
      <c r="AP430" s="142"/>
      <c r="AQ430" s="142"/>
    </row>
    <row r="431" spans="1:43" outlineLevel="1" x14ac:dyDescent="0.2">
      <c r="A431" s="145"/>
      <c r="B431" s="146"/>
      <c r="C431" s="173" t="s">
        <v>908</v>
      </c>
      <c r="D431" s="171"/>
      <c r="E431" s="172">
        <v>192.1</v>
      </c>
      <c r="F431" s="147"/>
      <c r="G431" s="147"/>
      <c r="H431" s="142"/>
      <c r="I431" s="142"/>
      <c r="J431" s="142"/>
      <c r="K431" s="142"/>
      <c r="L431" s="142"/>
      <c r="M431" s="142"/>
      <c r="N431" s="142"/>
      <c r="O431" s="142"/>
      <c r="P431" s="142" t="s">
        <v>164</v>
      </c>
      <c r="Q431" s="142">
        <v>0</v>
      </c>
      <c r="R431" s="142"/>
      <c r="S431" s="142"/>
      <c r="T431" s="142"/>
      <c r="U431" s="142"/>
      <c r="V431" s="142"/>
      <c r="W431" s="142"/>
      <c r="X431" s="142"/>
      <c r="Y431" s="142"/>
      <c r="Z431" s="142"/>
      <c r="AA431" s="142"/>
      <c r="AB431" s="142"/>
      <c r="AC431" s="142"/>
      <c r="AD431" s="142"/>
      <c r="AE431" s="142"/>
      <c r="AF431" s="142"/>
      <c r="AG431" s="142"/>
      <c r="AH431" s="142"/>
      <c r="AI431" s="142"/>
      <c r="AJ431" s="142"/>
      <c r="AK431" s="142"/>
      <c r="AL431" s="142"/>
      <c r="AM431" s="142"/>
      <c r="AN431" s="142"/>
      <c r="AO431" s="142"/>
      <c r="AP431" s="142"/>
      <c r="AQ431" s="142"/>
    </row>
    <row r="432" spans="1:43" outlineLevel="1" x14ac:dyDescent="0.2">
      <c r="A432" s="160">
        <v>147</v>
      </c>
      <c r="B432" s="161" t="s">
        <v>581</v>
      </c>
      <c r="C432" s="167" t="s">
        <v>582</v>
      </c>
      <c r="D432" s="162" t="s">
        <v>226</v>
      </c>
      <c r="E432" s="163">
        <v>19.21</v>
      </c>
      <c r="F432" s="164"/>
      <c r="G432" s="165">
        <f>ROUND(E432*F432,2)</f>
        <v>0</v>
      </c>
      <c r="H432" s="142"/>
      <c r="I432" s="142"/>
      <c r="J432" s="142"/>
      <c r="K432" s="142"/>
      <c r="L432" s="142"/>
      <c r="M432" s="142"/>
      <c r="N432" s="142"/>
      <c r="O432" s="142"/>
      <c r="P432" s="142" t="s">
        <v>162</v>
      </c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  <c r="AA432" s="142"/>
      <c r="AB432" s="142"/>
      <c r="AC432" s="142"/>
      <c r="AD432" s="142"/>
      <c r="AE432" s="142"/>
      <c r="AF432" s="142"/>
      <c r="AG432" s="142"/>
      <c r="AH432" s="142"/>
      <c r="AI432" s="142"/>
      <c r="AJ432" s="142"/>
      <c r="AK432" s="142"/>
      <c r="AL432" s="142"/>
      <c r="AM432" s="142"/>
      <c r="AN432" s="142"/>
      <c r="AO432" s="142"/>
      <c r="AP432" s="142"/>
      <c r="AQ432" s="142"/>
    </row>
    <row r="433" spans="1:43" outlineLevel="1" x14ac:dyDescent="0.2">
      <c r="A433" s="160">
        <v>148</v>
      </c>
      <c r="B433" s="161" t="s">
        <v>573</v>
      </c>
      <c r="C433" s="167" t="s">
        <v>574</v>
      </c>
      <c r="D433" s="162" t="s">
        <v>226</v>
      </c>
      <c r="E433" s="163">
        <v>19.21</v>
      </c>
      <c r="F433" s="164"/>
      <c r="G433" s="165">
        <f>ROUND(E433*F433,2)</f>
        <v>0</v>
      </c>
      <c r="H433" s="142"/>
      <c r="I433" s="142"/>
      <c r="J433" s="142"/>
      <c r="K433" s="142"/>
      <c r="L433" s="142"/>
      <c r="M433" s="142"/>
      <c r="N433" s="142"/>
      <c r="O433" s="142"/>
      <c r="P433" s="142" t="s">
        <v>162</v>
      </c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  <c r="AA433" s="142"/>
      <c r="AB433" s="142"/>
      <c r="AC433" s="142"/>
      <c r="AD433" s="142"/>
      <c r="AE433" s="142"/>
      <c r="AF433" s="142"/>
      <c r="AG433" s="142"/>
      <c r="AH433" s="142"/>
      <c r="AI433" s="142"/>
      <c r="AJ433" s="142"/>
      <c r="AK433" s="142"/>
      <c r="AL433" s="142"/>
      <c r="AM433" s="142"/>
      <c r="AN433" s="142"/>
      <c r="AO433" s="142"/>
      <c r="AP433" s="142"/>
      <c r="AQ433" s="142"/>
    </row>
    <row r="434" spans="1:43" outlineLevel="1" x14ac:dyDescent="0.2">
      <c r="A434" s="160">
        <v>149</v>
      </c>
      <c r="B434" s="161" t="s">
        <v>579</v>
      </c>
      <c r="C434" s="167" t="s">
        <v>580</v>
      </c>
      <c r="D434" s="162" t="s">
        <v>226</v>
      </c>
      <c r="E434" s="163">
        <v>19.21</v>
      </c>
      <c r="F434" s="164"/>
      <c r="G434" s="165">
        <f>ROUND(E434*F434,2)</f>
        <v>0</v>
      </c>
      <c r="H434" s="142"/>
      <c r="I434" s="142"/>
      <c r="J434" s="142"/>
      <c r="K434" s="142"/>
      <c r="L434" s="142"/>
      <c r="M434" s="142"/>
      <c r="N434" s="142"/>
      <c r="O434" s="142"/>
      <c r="P434" s="142" t="s">
        <v>162</v>
      </c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  <c r="AA434" s="142"/>
      <c r="AB434" s="142"/>
      <c r="AC434" s="142"/>
      <c r="AD434" s="142"/>
      <c r="AE434" s="142"/>
      <c r="AF434" s="142"/>
      <c r="AG434" s="142"/>
      <c r="AH434" s="142"/>
      <c r="AI434" s="142"/>
      <c r="AJ434" s="142"/>
      <c r="AK434" s="142"/>
      <c r="AL434" s="142"/>
      <c r="AM434" s="142"/>
      <c r="AN434" s="142"/>
      <c r="AO434" s="142"/>
      <c r="AP434" s="142"/>
      <c r="AQ434" s="142"/>
    </row>
    <row r="435" spans="1:43" x14ac:dyDescent="0.2">
      <c r="A435" s="148" t="s">
        <v>131</v>
      </c>
      <c r="B435" s="149" t="s">
        <v>116</v>
      </c>
      <c r="C435" s="166" t="s">
        <v>117</v>
      </c>
      <c r="D435" s="150"/>
      <c r="E435" s="151"/>
      <c r="F435" s="152"/>
      <c r="G435" s="153">
        <f>SUMIF(P436:P436,"&lt;&gt;NOR",G436:G436)</f>
        <v>0</v>
      </c>
      <c r="P435" t="s">
        <v>132</v>
      </c>
    </row>
    <row r="436" spans="1:43" outlineLevel="1" x14ac:dyDescent="0.2">
      <c r="A436" s="154">
        <v>150</v>
      </c>
      <c r="B436" s="155" t="s">
        <v>569</v>
      </c>
      <c r="C436" s="168" t="s">
        <v>54</v>
      </c>
      <c r="D436" s="156" t="s">
        <v>426</v>
      </c>
      <c r="E436" s="157">
        <v>1</v>
      </c>
      <c r="F436" s="158"/>
      <c r="G436" s="159">
        <f>ROUND(E436*F436,2)</f>
        <v>0</v>
      </c>
      <c r="H436" s="142"/>
      <c r="I436" s="142"/>
      <c r="J436" s="142"/>
      <c r="K436" s="142"/>
      <c r="L436" s="142"/>
      <c r="M436" s="142"/>
      <c r="N436" s="142"/>
      <c r="O436" s="142"/>
      <c r="P436" s="142" t="s">
        <v>570</v>
      </c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  <c r="AA436" s="142"/>
      <c r="AB436" s="142"/>
      <c r="AC436" s="142"/>
      <c r="AD436" s="142"/>
      <c r="AE436" s="142"/>
      <c r="AF436" s="142"/>
      <c r="AG436" s="142"/>
      <c r="AH436" s="142"/>
      <c r="AI436" s="142"/>
      <c r="AJ436" s="142"/>
      <c r="AK436" s="142"/>
      <c r="AL436" s="142"/>
      <c r="AM436" s="142"/>
      <c r="AN436" s="142"/>
      <c r="AO436" s="142"/>
      <c r="AP436" s="142"/>
      <c r="AQ436" s="142"/>
    </row>
    <row r="437" spans="1:43" x14ac:dyDescent="0.2">
      <c r="A437" s="3"/>
      <c r="B437" s="4"/>
      <c r="C437" s="169"/>
      <c r="D437" s="6"/>
      <c r="E437" s="3"/>
      <c r="F437" s="3"/>
      <c r="G437" s="3"/>
      <c r="N437">
        <v>15</v>
      </c>
      <c r="O437">
        <v>21</v>
      </c>
      <c r="P437" t="s">
        <v>130</v>
      </c>
    </row>
    <row r="438" spans="1:43" x14ac:dyDescent="0.2">
      <c r="C438" s="170"/>
      <c r="D438" s="10"/>
      <c r="G438" s="85">
        <f>G435+G424+G397+G392+G377+G373+G336+G321+G311+G303+G286+G264+G242+G237+G179+G136+G97+G78+G64+G54+G21+G15+G8</f>
        <v>0</v>
      </c>
      <c r="P438" t="s">
        <v>158</v>
      </c>
    </row>
    <row r="439" spans="1:43" x14ac:dyDescent="0.2">
      <c r="D439" s="10"/>
    </row>
    <row r="440" spans="1:43" x14ac:dyDescent="0.2">
      <c r="D440" s="10"/>
    </row>
    <row r="441" spans="1:43" x14ac:dyDescent="0.2">
      <c r="D441" s="10"/>
    </row>
    <row r="442" spans="1:43" x14ac:dyDescent="0.2">
      <c r="D442" s="10"/>
    </row>
    <row r="443" spans="1:43" x14ac:dyDescent="0.2">
      <c r="D443" s="10"/>
    </row>
    <row r="444" spans="1:43" x14ac:dyDescent="0.2">
      <c r="D444" s="10"/>
    </row>
    <row r="445" spans="1:43" x14ac:dyDescent="0.2">
      <c r="D445" s="10"/>
    </row>
    <row r="446" spans="1:43" x14ac:dyDescent="0.2">
      <c r="D446" s="10"/>
    </row>
    <row r="447" spans="1:43" x14ac:dyDescent="0.2">
      <c r="D447" s="10"/>
    </row>
    <row r="448" spans="1:43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Q5000"/>
  <sheetViews>
    <sheetView workbookViewId="0">
      <pane ySplit="7" topLeftCell="A8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5703125" style="117" customWidth="1"/>
    <col min="3" max="3" width="38.28515625" style="11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12" width="0" hidden="1" customWidth="1"/>
    <col min="14" max="24" width="0" hidden="1" customWidth="1"/>
  </cols>
  <sheetData>
    <row r="1" spans="1:43" ht="15.75" customHeight="1" x14ac:dyDescent="0.25">
      <c r="A1" s="237" t="s">
        <v>6</v>
      </c>
      <c r="B1" s="237"/>
      <c r="C1" s="237"/>
      <c r="D1" s="237"/>
      <c r="E1" s="237"/>
      <c r="F1" s="237"/>
      <c r="G1" s="237"/>
      <c r="P1" t="s">
        <v>120</v>
      </c>
    </row>
    <row r="2" spans="1:43" ht="24.95" customHeight="1" x14ac:dyDescent="0.2">
      <c r="A2" s="135" t="s">
        <v>7</v>
      </c>
      <c r="B2" s="49"/>
      <c r="C2" s="238" t="s">
        <v>40</v>
      </c>
      <c r="D2" s="239"/>
      <c r="E2" s="239"/>
      <c r="F2" s="239"/>
      <c r="G2" s="240"/>
      <c r="P2" t="s">
        <v>121</v>
      </c>
    </row>
    <row r="3" spans="1:43" ht="24.95" customHeight="1" x14ac:dyDescent="0.2">
      <c r="A3" s="135" t="s">
        <v>8</v>
      </c>
      <c r="B3" s="49" t="s">
        <v>53</v>
      </c>
      <c r="C3" s="238" t="s">
        <v>55</v>
      </c>
      <c r="D3" s="239"/>
      <c r="E3" s="239"/>
      <c r="F3" s="239"/>
      <c r="G3" s="240"/>
      <c r="L3" s="117" t="s">
        <v>121</v>
      </c>
      <c r="P3" t="s">
        <v>122</v>
      </c>
    </row>
    <row r="4" spans="1:43" ht="24.95" customHeight="1" x14ac:dyDescent="0.2">
      <c r="A4" s="136" t="s">
        <v>9</v>
      </c>
      <c r="B4" s="137" t="s">
        <v>53</v>
      </c>
      <c r="C4" s="241" t="s">
        <v>54</v>
      </c>
      <c r="D4" s="242"/>
      <c r="E4" s="242"/>
      <c r="F4" s="242"/>
      <c r="G4" s="243"/>
      <c r="P4" t="s">
        <v>123</v>
      </c>
    </row>
    <row r="5" spans="1:43" x14ac:dyDescent="0.2">
      <c r="D5" s="10"/>
    </row>
    <row r="6" spans="1:43" x14ac:dyDescent="0.2">
      <c r="A6" s="139" t="s">
        <v>124</v>
      </c>
      <c r="B6" s="141" t="s">
        <v>125</v>
      </c>
      <c r="C6" s="141" t="s">
        <v>126</v>
      </c>
      <c r="D6" s="140" t="s">
        <v>127</v>
      </c>
      <c r="E6" s="139" t="s">
        <v>128</v>
      </c>
      <c r="F6" s="138" t="s">
        <v>129</v>
      </c>
      <c r="G6" s="139" t="s">
        <v>30</v>
      </c>
    </row>
    <row r="7" spans="1:43" x14ac:dyDescent="0.2">
      <c r="A7" s="3"/>
      <c r="B7" s="4"/>
      <c r="C7" s="4"/>
      <c r="D7" s="6"/>
      <c r="E7" s="143"/>
      <c r="F7" s="144"/>
      <c r="G7" s="144"/>
    </row>
    <row r="8" spans="1:43" x14ac:dyDescent="0.2">
      <c r="A8" s="148" t="s">
        <v>131</v>
      </c>
      <c r="B8" s="149" t="s">
        <v>50</v>
      </c>
      <c r="C8" s="166" t="s">
        <v>62</v>
      </c>
      <c r="D8" s="150"/>
      <c r="E8" s="151"/>
      <c r="F8" s="152"/>
      <c r="G8" s="153">
        <f>SUMIF(P9:P110,"&lt;&gt;NOR",G9:G110)</f>
        <v>0</v>
      </c>
      <c r="P8" t="s">
        <v>132</v>
      </c>
    </row>
    <row r="9" spans="1:43" ht="22.5" outlineLevel="1" x14ac:dyDescent="0.2">
      <c r="A9" s="160">
        <v>1</v>
      </c>
      <c r="B9" s="161" t="s">
        <v>588</v>
      </c>
      <c r="C9" s="167" t="s">
        <v>589</v>
      </c>
      <c r="D9" s="162" t="s">
        <v>281</v>
      </c>
      <c r="E9" s="163">
        <v>2</v>
      </c>
      <c r="F9" s="164"/>
      <c r="G9" s="165">
        <f t="shared" ref="G9:G40" si="0">ROUND(E9*F9,2)</f>
        <v>0</v>
      </c>
      <c r="H9" s="142"/>
      <c r="I9" s="142"/>
      <c r="J9" s="142"/>
      <c r="K9" s="142"/>
      <c r="L9" s="142"/>
      <c r="M9" s="142"/>
      <c r="N9" s="142"/>
      <c r="O9" s="142"/>
      <c r="P9" s="142" t="s">
        <v>162</v>
      </c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</row>
    <row r="10" spans="1:43" outlineLevel="1" x14ac:dyDescent="0.2">
      <c r="A10" s="160">
        <v>2</v>
      </c>
      <c r="B10" s="161" t="s">
        <v>53</v>
      </c>
      <c r="C10" s="167" t="s">
        <v>590</v>
      </c>
      <c r="D10" s="162" t="s">
        <v>334</v>
      </c>
      <c r="E10" s="163">
        <v>4</v>
      </c>
      <c r="F10" s="164"/>
      <c r="G10" s="165">
        <f t="shared" si="0"/>
        <v>0</v>
      </c>
      <c r="H10" s="142"/>
      <c r="I10" s="142"/>
      <c r="J10" s="142"/>
      <c r="K10" s="142"/>
      <c r="L10" s="142"/>
      <c r="M10" s="142"/>
      <c r="N10" s="142"/>
      <c r="O10" s="142"/>
      <c r="P10" s="142" t="s">
        <v>260</v>
      </c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</row>
    <row r="11" spans="1:43" outlineLevel="1" x14ac:dyDescent="0.2">
      <c r="A11" s="160">
        <v>3</v>
      </c>
      <c r="B11" s="161" t="s">
        <v>56</v>
      </c>
      <c r="C11" s="167" t="s">
        <v>591</v>
      </c>
      <c r="D11" s="162" t="s">
        <v>334</v>
      </c>
      <c r="E11" s="163">
        <v>4</v>
      </c>
      <c r="F11" s="164"/>
      <c r="G11" s="165">
        <f t="shared" si="0"/>
        <v>0</v>
      </c>
      <c r="H11" s="142"/>
      <c r="I11" s="142"/>
      <c r="J11" s="142"/>
      <c r="K11" s="142"/>
      <c r="L11" s="142"/>
      <c r="M11" s="142"/>
      <c r="N11" s="142"/>
      <c r="O11" s="142"/>
      <c r="P11" s="142" t="s">
        <v>162</v>
      </c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</row>
    <row r="12" spans="1:43" outlineLevel="1" x14ac:dyDescent="0.2">
      <c r="A12" s="160">
        <v>4</v>
      </c>
      <c r="B12" s="161" t="s">
        <v>592</v>
      </c>
      <c r="C12" s="167" t="s">
        <v>593</v>
      </c>
      <c r="D12" s="162" t="s">
        <v>334</v>
      </c>
      <c r="E12" s="163">
        <v>2</v>
      </c>
      <c r="F12" s="164"/>
      <c r="G12" s="165">
        <f t="shared" si="0"/>
        <v>0</v>
      </c>
      <c r="H12" s="142"/>
      <c r="I12" s="142"/>
      <c r="J12" s="142"/>
      <c r="K12" s="142"/>
      <c r="L12" s="142"/>
      <c r="M12" s="142"/>
      <c r="N12" s="142"/>
      <c r="O12" s="142"/>
      <c r="P12" s="142" t="s">
        <v>260</v>
      </c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</row>
    <row r="13" spans="1:43" outlineLevel="1" x14ac:dyDescent="0.2">
      <c r="A13" s="160">
        <v>5</v>
      </c>
      <c r="B13" s="161" t="s">
        <v>594</v>
      </c>
      <c r="C13" s="167" t="s">
        <v>595</v>
      </c>
      <c r="D13" s="162" t="s">
        <v>334</v>
      </c>
      <c r="E13" s="163">
        <v>2</v>
      </c>
      <c r="F13" s="164"/>
      <c r="G13" s="165">
        <f t="shared" si="0"/>
        <v>0</v>
      </c>
      <c r="H13" s="142"/>
      <c r="I13" s="142"/>
      <c r="J13" s="142"/>
      <c r="K13" s="142"/>
      <c r="L13" s="142"/>
      <c r="M13" s="142"/>
      <c r="N13" s="142"/>
      <c r="O13" s="142"/>
      <c r="P13" s="142" t="s">
        <v>260</v>
      </c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</row>
    <row r="14" spans="1:43" outlineLevel="1" x14ac:dyDescent="0.2">
      <c r="A14" s="160">
        <v>6</v>
      </c>
      <c r="B14" s="161" t="s">
        <v>596</v>
      </c>
      <c r="C14" s="167" t="s">
        <v>597</v>
      </c>
      <c r="D14" s="162" t="s">
        <v>334</v>
      </c>
      <c r="E14" s="163">
        <v>6</v>
      </c>
      <c r="F14" s="164"/>
      <c r="G14" s="165">
        <f t="shared" si="0"/>
        <v>0</v>
      </c>
      <c r="H14" s="142"/>
      <c r="I14" s="142"/>
      <c r="J14" s="142"/>
      <c r="K14" s="142"/>
      <c r="L14" s="142"/>
      <c r="M14" s="142"/>
      <c r="N14" s="142"/>
      <c r="O14" s="142"/>
      <c r="P14" s="142" t="s">
        <v>260</v>
      </c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3" ht="22.5" outlineLevel="1" x14ac:dyDescent="0.2">
      <c r="A15" s="160">
        <v>7</v>
      </c>
      <c r="B15" s="161" t="s">
        <v>598</v>
      </c>
      <c r="C15" s="167" t="s">
        <v>599</v>
      </c>
      <c r="D15" s="162" t="s">
        <v>334</v>
      </c>
      <c r="E15" s="163">
        <v>0</v>
      </c>
      <c r="F15" s="164"/>
      <c r="G15" s="165">
        <f t="shared" si="0"/>
        <v>0</v>
      </c>
      <c r="H15" s="142"/>
      <c r="I15" s="142"/>
      <c r="J15" s="142"/>
      <c r="K15" s="142"/>
      <c r="L15" s="142"/>
      <c r="M15" s="142"/>
      <c r="N15" s="142"/>
      <c r="O15" s="142"/>
      <c r="P15" s="142" t="s">
        <v>260</v>
      </c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</row>
    <row r="16" spans="1:43" outlineLevel="1" x14ac:dyDescent="0.2">
      <c r="A16" s="160">
        <v>8</v>
      </c>
      <c r="B16" s="161" t="s">
        <v>600</v>
      </c>
      <c r="C16" s="167" t="s">
        <v>601</v>
      </c>
      <c r="D16" s="162" t="s">
        <v>334</v>
      </c>
      <c r="E16" s="163">
        <v>0</v>
      </c>
      <c r="F16" s="164"/>
      <c r="G16" s="165">
        <f t="shared" si="0"/>
        <v>0</v>
      </c>
      <c r="H16" s="142"/>
      <c r="I16" s="142"/>
      <c r="J16" s="142"/>
      <c r="K16" s="142"/>
      <c r="L16" s="142"/>
      <c r="M16" s="142"/>
      <c r="N16" s="142"/>
      <c r="O16" s="142"/>
      <c r="P16" s="142" t="s">
        <v>260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</row>
    <row r="17" spans="1:43" outlineLevel="1" x14ac:dyDescent="0.2">
      <c r="A17" s="160">
        <v>9</v>
      </c>
      <c r="B17" s="161" t="s">
        <v>602</v>
      </c>
      <c r="C17" s="167" t="s">
        <v>603</v>
      </c>
      <c r="D17" s="162" t="s">
        <v>334</v>
      </c>
      <c r="E17" s="163">
        <v>0</v>
      </c>
      <c r="F17" s="164"/>
      <c r="G17" s="165">
        <f t="shared" si="0"/>
        <v>0</v>
      </c>
      <c r="H17" s="142"/>
      <c r="I17" s="142"/>
      <c r="J17" s="142"/>
      <c r="K17" s="142"/>
      <c r="L17" s="142"/>
      <c r="M17" s="142"/>
      <c r="N17" s="142"/>
      <c r="O17" s="142"/>
      <c r="P17" s="142" t="s">
        <v>260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</row>
    <row r="18" spans="1:43" ht="22.5" outlineLevel="1" x14ac:dyDescent="0.2">
      <c r="A18" s="160">
        <v>10</v>
      </c>
      <c r="B18" s="161" t="s">
        <v>604</v>
      </c>
      <c r="C18" s="167" t="s">
        <v>605</v>
      </c>
      <c r="D18" s="162" t="s">
        <v>334</v>
      </c>
      <c r="E18" s="163">
        <v>0</v>
      </c>
      <c r="F18" s="164"/>
      <c r="G18" s="165">
        <f t="shared" si="0"/>
        <v>0</v>
      </c>
      <c r="H18" s="142"/>
      <c r="I18" s="142"/>
      <c r="J18" s="142"/>
      <c r="K18" s="142"/>
      <c r="L18" s="142"/>
      <c r="M18" s="142"/>
      <c r="N18" s="142"/>
      <c r="O18" s="142"/>
      <c r="P18" s="142" t="s">
        <v>260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outlineLevel="1" x14ac:dyDescent="0.2">
      <c r="A19" s="160">
        <v>11</v>
      </c>
      <c r="B19" s="161" t="s">
        <v>606</v>
      </c>
      <c r="C19" s="167" t="s">
        <v>607</v>
      </c>
      <c r="D19" s="162" t="s">
        <v>334</v>
      </c>
      <c r="E19" s="163">
        <v>8</v>
      </c>
      <c r="F19" s="164"/>
      <c r="G19" s="165">
        <f t="shared" si="0"/>
        <v>0</v>
      </c>
      <c r="H19" s="142"/>
      <c r="I19" s="142"/>
      <c r="J19" s="142"/>
      <c r="K19" s="142"/>
      <c r="L19" s="142"/>
      <c r="M19" s="142"/>
      <c r="N19" s="142"/>
      <c r="O19" s="142"/>
      <c r="P19" s="142" t="s">
        <v>260</v>
      </c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ht="22.5" outlineLevel="1" x14ac:dyDescent="0.2">
      <c r="A20" s="160">
        <v>12</v>
      </c>
      <c r="B20" s="161" t="s">
        <v>608</v>
      </c>
      <c r="C20" s="167" t="s">
        <v>609</v>
      </c>
      <c r="D20" s="162" t="s">
        <v>334</v>
      </c>
      <c r="E20" s="163">
        <v>0</v>
      </c>
      <c r="F20" s="164"/>
      <c r="G20" s="165">
        <f t="shared" si="0"/>
        <v>0</v>
      </c>
      <c r="H20" s="142"/>
      <c r="I20" s="142"/>
      <c r="J20" s="142"/>
      <c r="K20" s="142"/>
      <c r="L20" s="142"/>
      <c r="M20" s="142"/>
      <c r="N20" s="142"/>
      <c r="O20" s="142"/>
      <c r="P20" s="142" t="s">
        <v>260</v>
      </c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</row>
    <row r="21" spans="1:43" outlineLevel="1" x14ac:dyDescent="0.2">
      <c r="A21" s="160">
        <v>13</v>
      </c>
      <c r="B21" s="161" t="s">
        <v>610</v>
      </c>
      <c r="C21" s="167" t="s">
        <v>611</v>
      </c>
      <c r="D21" s="162" t="s">
        <v>334</v>
      </c>
      <c r="E21" s="163">
        <v>12</v>
      </c>
      <c r="F21" s="164"/>
      <c r="G21" s="165">
        <f t="shared" si="0"/>
        <v>0</v>
      </c>
      <c r="H21" s="142"/>
      <c r="I21" s="142"/>
      <c r="J21" s="142"/>
      <c r="K21" s="142"/>
      <c r="L21" s="142"/>
      <c r="M21" s="142"/>
      <c r="N21" s="142"/>
      <c r="O21" s="142"/>
      <c r="P21" s="142" t="s">
        <v>260</v>
      </c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</row>
    <row r="22" spans="1:43" outlineLevel="1" x14ac:dyDescent="0.2">
      <c r="A22" s="160">
        <v>14</v>
      </c>
      <c r="B22" s="161" t="s">
        <v>612</v>
      </c>
      <c r="C22" s="167" t="s">
        <v>613</v>
      </c>
      <c r="D22" s="162" t="s">
        <v>334</v>
      </c>
      <c r="E22" s="163">
        <v>0</v>
      </c>
      <c r="F22" s="164"/>
      <c r="G22" s="165">
        <f t="shared" si="0"/>
        <v>0</v>
      </c>
      <c r="H22" s="142"/>
      <c r="I22" s="142"/>
      <c r="J22" s="142"/>
      <c r="K22" s="142"/>
      <c r="L22" s="142"/>
      <c r="M22" s="142"/>
      <c r="N22" s="142"/>
      <c r="O22" s="142"/>
      <c r="P22" s="142" t="s">
        <v>260</v>
      </c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</row>
    <row r="23" spans="1:43" outlineLevel="1" x14ac:dyDescent="0.2">
      <c r="A23" s="160">
        <v>15</v>
      </c>
      <c r="B23" s="161" t="s">
        <v>614</v>
      </c>
      <c r="C23" s="167" t="s">
        <v>615</v>
      </c>
      <c r="D23" s="162" t="s">
        <v>334</v>
      </c>
      <c r="E23" s="163">
        <v>0</v>
      </c>
      <c r="F23" s="164"/>
      <c r="G23" s="165">
        <f t="shared" si="0"/>
        <v>0</v>
      </c>
      <c r="H23" s="142"/>
      <c r="I23" s="142"/>
      <c r="J23" s="142"/>
      <c r="K23" s="142"/>
      <c r="L23" s="142"/>
      <c r="M23" s="142"/>
      <c r="N23" s="142"/>
      <c r="O23" s="142"/>
      <c r="P23" s="142" t="s">
        <v>260</v>
      </c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</row>
    <row r="24" spans="1:43" outlineLevel="1" x14ac:dyDescent="0.2">
      <c r="A24" s="160">
        <v>16</v>
      </c>
      <c r="B24" s="161" t="s">
        <v>616</v>
      </c>
      <c r="C24" s="167" t="s">
        <v>617</v>
      </c>
      <c r="D24" s="162" t="s">
        <v>244</v>
      </c>
      <c r="E24" s="163">
        <v>160</v>
      </c>
      <c r="F24" s="164"/>
      <c r="G24" s="165">
        <f t="shared" si="0"/>
        <v>0</v>
      </c>
      <c r="H24" s="142"/>
      <c r="I24" s="142"/>
      <c r="J24" s="142"/>
      <c r="K24" s="142"/>
      <c r="L24" s="142"/>
      <c r="M24" s="142"/>
      <c r="N24" s="142"/>
      <c r="O24" s="142"/>
      <c r="P24" s="142" t="s">
        <v>260</v>
      </c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</row>
    <row r="25" spans="1:43" outlineLevel="1" x14ac:dyDescent="0.2">
      <c r="A25" s="160">
        <v>17</v>
      </c>
      <c r="B25" s="161" t="s">
        <v>618</v>
      </c>
      <c r="C25" s="167" t="s">
        <v>619</v>
      </c>
      <c r="D25" s="162" t="s">
        <v>244</v>
      </c>
      <c r="E25" s="163">
        <v>0</v>
      </c>
      <c r="F25" s="164"/>
      <c r="G25" s="165">
        <f t="shared" si="0"/>
        <v>0</v>
      </c>
      <c r="H25" s="142"/>
      <c r="I25" s="142"/>
      <c r="J25" s="142"/>
      <c r="K25" s="142"/>
      <c r="L25" s="142"/>
      <c r="M25" s="142"/>
      <c r="N25" s="142"/>
      <c r="O25" s="142"/>
      <c r="P25" s="142" t="s">
        <v>260</v>
      </c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</row>
    <row r="26" spans="1:43" outlineLevel="1" x14ac:dyDescent="0.2">
      <c r="A26" s="160">
        <v>18</v>
      </c>
      <c r="B26" s="161" t="s">
        <v>620</v>
      </c>
      <c r="C26" s="167" t="s">
        <v>621</v>
      </c>
      <c r="D26" s="162" t="s">
        <v>244</v>
      </c>
      <c r="E26" s="163">
        <v>0</v>
      </c>
      <c r="F26" s="164"/>
      <c r="G26" s="165">
        <f t="shared" si="0"/>
        <v>0</v>
      </c>
      <c r="H26" s="142"/>
      <c r="I26" s="142"/>
      <c r="J26" s="142"/>
      <c r="K26" s="142"/>
      <c r="L26" s="142"/>
      <c r="M26" s="142"/>
      <c r="N26" s="142"/>
      <c r="O26" s="142"/>
      <c r="P26" s="142" t="s">
        <v>260</v>
      </c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</row>
    <row r="27" spans="1:43" outlineLevel="1" x14ac:dyDescent="0.2">
      <c r="A27" s="160">
        <v>19</v>
      </c>
      <c r="B27" s="161" t="s">
        <v>622</v>
      </c>
      <c r="C27" s="167" t="s">
        <v>623</v>
      </c>
      <c r="D27" s="162" t="s">
        <v>334</v>
      </c>
      <c r="E27" s="163">
        <v>16</v>
      </c>
      <c r="F27" s="164"/>
      <c r="G27" s="165">
        <f t="shared" si="0"/>
        <v>0</v>
      </c>
      <c r="H27" s="142"/>
      <c r="I27" s="142"/>
      <c r="J27" s="142"/>
      <c r="K27" s="142"/>
      <c r="L27" s="142"/>
      <c r="M27" s="142"/>
      <c r="N27" s="142"/>
      <c r="O27" s="142"/>
      <c r="P27" s="142" t="s">
        <v>162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</row>
    <row r="28" spans="1:43" ht="22.5" outlineLevel="1" x14ac:dyDescent="0.2">
      <c r="A28" s="160">
        <v>20</v>
      </c>
      <c r="B28" s="161" t="s">
        <v>624</v>
      </c>
      <c r="C28" s="167" t="s">
        <v>625</v>
      </c>
      <c r="D28" s="162" t="s">
        <v>334</v>
      </c>
      <c r="E28" s="163">
        <v>18</v>
      </c>
      <c r="F28" s="164"/>
      <c r="G28" s="165">
        <f t="shared" si="0"/>
        <v>0</v>
      </c>
      <c r="H28" s="142"/>
      <c r="I28" s="142"/>
      <c r="J28" s="142"/>
      <c r="K28" s="142"/>
      <c r="L28" s="142"/>
      <c r="M28" s="142"/>
      <c r="N28" s="142"/>
      <c r="O28" s="142"/>
      <c r="P28" s="142" t="s">
        <v>260</v>
      </c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</row>
    <row r="29" spans="1:43" ht="22.5" outlineLevel="1" x14ac:dyDescent="0.2">
      <c r="A29" s="160">
        <v>21</v>
      </c>
      <c r="B29" s="161" t="s">
        <v>626</v>
      </c>
      <c r="C29" s="167" t="s">
        <v>627</v>
      </c>
      <c r="D29" s="162" t="s">
        <v>334</v>
      </c>
      <c r="E29" s="163">
        <v>8</v>
      </c>
      <c r="F29" s="164"/>
      <c r="G29" s="165">
        <f t="shared" si="0"/>
        <v>0</v>
      </c>
      <c r="H29" s="142"/>
      <c r="I29" s="142"/>
      <c r="J29" s="142"/>
      <c r="K29" s="142"/>
      <c r="L29" s="142"/>
      <c r="M29" s="142"/>
      <c r="N29" s="142"/>
      <c r="O29" s="142"/>
      <c r="P29" s="142" t="s">
        <v>260</v>
      </c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</row>
    <row r="30" spans="1:43" outlineLevel="1" x14ac:dyDescent="0.2">
      <c r="A30" s="160">
        <v>22</v>
      </c>
      <c r="B30" s="161" t="s">
        <v>628</v>
      </c>
      <c r="C30" s="167" t="s">
        <v>629</v>
      </c>
      <c r="D30" s="162" t="s">
        <v>334</v>
      </c>
      <c r="E30" s="163">
        <v>0</v>
      </c>
      <c r="F30" s="164"/>
      <c r="G30" s="165">
        <f t="shared" si="0"/>
        <v>0</v>
      </c>
      <c r="H30" s="142"/>
      <c r="I30" s="142"/>
      <c r="J30" s="142"/>
      <c r="K30" s="142"/>
      <c r="L30" s="142"/>
      <c r="M30" s="142"/>
      <c r="N30" s="142"/>
      <c r="O30" s="142"/>
      <c r="P30" s="142" t="s">
        <v>260</v>
      </c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</row>
    <row r="31" spans="1:43" outlineLevel="1" x14ac:dyDescent="0.2">
      <c r="A31" s="160">
        <v>23</v>
      </c>
      <c r="B31" s="161" t="s">
        <v>630</v>
      </c>
      <c r="C31" s="167" t="s">
        <v>631</v>
      </c>
      <c r="D31" s="162" t="s">
        <v>334</v>
      </c>
      <c r="E31" s="163">
        <v>20</v>
      </c>
      <c r="F31" s="164"/>
      <c r="G31" s="165">
        <f t="shared" si="0"/>
        <v>0</v>
      </c>
      <c r="H31" s="142"/>
      <c r="I31" s="142"/>
      <c r="J31" s="142"/>
      <c r="K31" s="142"/>
      <c r="L31" s="142"/>
      <c r="M31" s="142"/>
      <c r="N31" s="142"/>
      <c r="O31" s="142"/>
      <c r="P31" s="142" t="s">
        <v>260</v>
      </c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</row>
    <row r="32" spans="1:43" outlineLevel="1" x14ac:dyDescent="0.2">
      <c r="A32" s="160">
        <v>24</v>
      </c>
      <c r="B32" s="161" t="s">
        <v>634</v>
      </c>
      <c r="C32" s="167" t="s">
        <v>635</v>
      </c>
      <c r="D32" s="162" t="s">
        <v>281</v>
      </c>
      <c r="E32" s="163">
        <v>2</v>
      </c>
      <c r="F32" s="164"/>
      <c r="G32" s="165">
        <f t="shared" si="0"/>
        <v>0</v>
      </c>
      <c r="H32" s="142"/>
      <c r="I32" s="142"/>
      <c r="J32" s="142"/>
      <c r="K32" s="142"/>
      <c r="L32" s="142"/>
      <c r="M32" s="142"/>
      <c r="N32" s="142"/>
      <c r="O32" s="142"/>
      <c r="P32" s="142" t="s">
        <v>162</v>
      </c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</row>
    <row r="33" spans="1:43" outlineLevel="1" x14ac:dyDescent="0.2">
      <c r="A33" s="160">
        <v>25</v>
      </c>
      <c r="B33" s="161" t="s">
        <v>636</v>
      </c>
      <c r="C33" s="167" t="s">
        <v>637</v>
      </c>
      <c r="D33" s="162" t="s">
        <v>281</v>
      </c>
      <c r="E33" s="163">
        <v>3</v>
      </c>
      <c r="F33" s="164"/>
      <c r="G33" s="165">
        <f t="shared" si="0"/>
        <v>0</v>
      </c>
      <c r="H33" s="142"/>
      <c r="I33" s="142"/>
      <c r="J33" s="142"/>
      <c r="K33" s="142"/>
      <c r="L33" s="142"/>
      <c r="M33" s="142"/>
      <c r="N33" s="142"/>
      <c r="O33" s="142"/>
      <c r="P33" s="142" t="s">
        <v>162</v>
      </c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</row>
    <row r="34" spans="1:43" outlineLevel="1" x14ac:dyDescent="0.2">
      <c r="A34" s="160">
        <v>26</v>
      </c>
      <c r="B34" s="161" t="s">
        <v>48</v>
      </c>
      <c r="C34" s="167" t="s">
        <v>638</v>
      </c>
      <c r="D34" s="162" t="s">
        <v>334</v>
      </c>
      <c r="E34" s="163">
        <v>0</v>
      </c>
      <c r="F34" s="164"/>
      <c r="G34" s="165">
        <f t="shared" si="0"/>
        <v>0</v>
      </c>
      <c r="H34" s="142"/>
      <c r="I34" s="142"/>
      <c r="J34" s="142"/>
      <c r="K34" s="142"/>
      <c r="L34" s="142"/>
      <c r="M34" s="142"/>
      <c r="N34" s="142"/>
      <c r="O34" s="142"/>
      <c r="P34" s="142" t="s">
        <v>290</v>
      </c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</row>
    <row r="35" spans="1:43" outlineLevel="1" x14ac:dyDescent="0.2">
      <c r="A35" s="160">
        <v>27</v>
      </c>
      <c r="B35" s="161" t="s">
        <v>53</v>
      </c>
      <c r="C35" s="167" t="s">
        <v>639</v>
      </c>
      <c r="D35" s="162" t="s">
        <v>334</v>
      </c>
      <c r="E35" s="163">
        <v>24</v>
      </c>
      <c r="F35" s="164"/>
      <c r="G35" s="165">
        <f t="shared" si="0"/>
        <v>0</v>
      </c>
      <c r="H35" s="142"/>
      <c r="I35" s="142"/>
      <c r="J35" s="142"/>
      <c r="K35" s="142"/>
      <c r="L35" s="142"/>
      <c r="M35" s="142"/>
      <c r="N35" s="142"/>
      <c r="O35" s="142"/>
      <c r="P35" s="142" t="s">
        <v>162</v>
      </c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</row>
    <row r="36" spans="1:43" ht="22.5" outlineLevel="1" x14ac:dyDescent="0.2">
      <c r="A36" s="160">
        <v>28</v>
      </c>
      <c r="B36" s="161" t="s">
        <v>56</v>
      </c>
      <c r="C36" s="167" t="s">
        <v>640</v>
      </c>
      <c r="D36" s="162" t="s">
        <v>244</v>
      </c>
      <c r="E36" s="163">
        <v>25</v>
      </c>
      <c r="F36" s="164"/>
      <c r="G36" s="165">
        <f t="shared" si="0"/>
        <v>0</v>
      </c>
      <c r="H36" s="142"/>
      <c r="I36" s="142"/>
      <c r="J36" s="142"/>
      <c r="K36" s="142"/>
      <c r="L36" s="142"/>
      <c r="M36" s="142"/>
      <c r="N36" s="142"/>
      <c r="O36" s="142"/>
      <c r="P36" s="142" t="s">
        <v>290</v>
      </c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</row>
    <row r="37" spans="1:43" ht="22.5" outlineLevel="1" x14ac:dyDescent="0.2">
      <c r="A37" s="160">
        <v>29</v>
      </c>
      <c r="B37" s="161" t="s">
        <v>413</v>
      </c>
      <c r="C37" s="167" t="s">
        <v>641</v>
      </c>
      <c r="D37" s="162" t="s">
        <v>244</v>
      </c>
      <c r="E37" s="163">
        <v>25</v>
      </c>
      <c r="F37" s="164"/>
      <c r="G37" s="165">
        <f t="shared" si="0"/>
        <v>0</v>
      </c>
      <c r="H37" s="142"/>
      <c r="I37" s="142"/>
      <c r="J37" s="142"/>
      <c r="K37" s="142"/>
      <c r="L37" s="142"/>
      <c r="M37" s="142"/>
      <c r="N37" s="142"/>
      <c r="O37" s="142"/>
      <c r="P37" s="142" t="s">
        <v>642</v>
      </c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</row>
    <row r="38" spans="1:43" ht="22.5" outlineLevel="1" x14ac:dyDescent="0.2">
      <c r="A38" s="160">
        <v>30</v>
      </c>
      <c r="B38" s="161" t="s">
        <v>643</v>
      </c>
      <c r="C38" s="167" t="s">
        <v>644</v>
      </c>
      <c r="D38" s="162" t="s">
        <v>244</v>
      </c>
      <c r="E38" s="163">
        <v>5</v>
      </c>
      <c r="F38" s="164"/>
      <c r="G38" s="165">
        <f t="shared" si="0"/>
        <v>0</v>
      </c>
      <c r="H38" s="142"/>
      <c r="I38" s="142"/>
      <c r="J38" s="142"/>
      <c r="K38" s="142"/>
      <c r="L38" s="142"/>
      <c r="M38" s="142"/>
      <c r="N38" s="142"/>
      <c r="O38" s="142"/>
      <c r="P38" s="142" t="s">
        <v>162</v>
      </c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</row>
    <row r="39" spans="1:43" ht="22.5" outlineLevel="1" x14ac:dyDescent="0.2">
      <c r="A39" s="160">
        <v>31</v>
      </c>
      <c r="B39" s="161" t="s">
        <v>560</v>
      </c>
      <c r="C39" s="167" t="s">
        <v>909</v>
      </c>
      <c r="D39" s="162" t="s">
        <v>281</v>
      </c>
      <c r="E39" s="163">
        <v>5</v>
      </c>
      <c r="F39" s="164"/>
      <c r="G39" s="165">
        <f t="shared" si="0"/>
        <v>0</v>
      </c>
      <c r="H39" s="142"/>
      <c r="I39" s="142"/>
      <c r="J39" s="142"/>
      <c r="K39" s="142"/>
      <c r="L39" s="142"/>
      <c r="M39" s="142"/>
      <c r="N39" s="142"/>
      <c r="O39" s="142"/>
      <c r="P39" s="142" t="s">
        <v>162</v>
      </c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</row>
    <row r="40" spans="1:43" ht="22.5" outlineLevel="1" x14ac:dyDescent="0.2">
      <c r="A40" s="160">
        <v>32</v>
      </c>
      <c r="B40" s="161" t="s">
        <v>423</v>
      </c>
      <c r="C40" s="167" t="s">
        <v>646</v>
      </c>
      <c r="D40" s="162" t="s">
        <v>244</v>
      </c>
      <c r="E40" s="163">
        <v>5</v>
      </c>
      <c r="F40" s="164"/>
      <c r="G40" s="165">
        <f t="shared" si="0"/>
        <v>0</v>
      </c>
      <c r="H40" s="142"/>
      <c r="I40" s="142"/>
      <c r="J40" s="142"/>
      <c r="K40" s="142"/>
      <c r="L40" s="142"/>
      <c r="M40" s="142"/>
      <c r="N40" s="142"/>
      <c r="O40" s="142"/>
      <c r="P40" s="142" t="s">
        <v>642</v>
      </c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</row>
    <row r="41" spans="1:43" outlineLevel="1" x14ac:dyDescent="0.2">
      <c r="A41" s="160">
        <v>33</v>
      </c>
      <c r="B41" s="161" t="s">
        <v>647</v>
      </c>
      <c r="C41" s="167" t="s">
        <v>590</v>
      </c>
      <c r="D41" s="162" t="s">
        <v>334</v>
      </c>
      <c r="E41" s="163">
        <v>4</v>
      </c>
      <c r="F41" s="164"/>
      <c r="G41" s="165">
        <f t="shared" ref="G41:G72" si="1">ROUND(E41*F41,2)</f>
        <v>0</v>
      </c>
      <c r="H41" s="142"/>
      <c r="I41" s="142"/>
      <c r="J41" s="142"/>
      <c r="K41" s="142"/>
      <c r="L41" s="142"/>
      <c r="M41" s="142"/>
      <c r="N41" s="142"/>
      <c r="O41" s="142"/>
      <c r="P41" s="142" t="s">
        <v>260</v>
      </c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</row>
    <row r="42" spans="1:43" outlineLevel="1" x14ac:dyDescent="0.2">
      <c r="A42" s="160">
        <v>34</v>
      </c>
      <c r="B42" s="161" t="s">
        <v>53</v>
      </c>
      <c r="C42" s="167" t="s">
        <v>591</v>
      </c>
      <c r="D42" s="162" t="s">
        <v>334</v>
      </c>
      <c r="E42" s="163">
        <v>4</v>
      </c>
      <c r="F42" s="164"/>
      <c r="G42" s="165">
        <f t="shared" si="1"/>
        <v>0</v>
      </c>
      <c r="H42" s="142"/>
      <c r="I42" s="142"/>
      <c r="J42" s="142"/>
      <c r="K42" s="142"/>
      <c r="L42" s="142"/>
      <c r="M42" s="142"/>
      <c r="N42" s="142"/>
      <c r="O42" s="142"/>
      <c r="P42" s="142" t="s">
        <v>290</v>
      </c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</row>
    <row r="43" spans="1:43" outlineLevel="1" x14ac:dyDescent="0.2">
      <c r="A43" s="160">
        <v>35</v>
      </c>
      <c r="B43" s="161" t="s">
        <v>648</v>
      </c>
      <c r="C43" s="167" t="s">
        <v>593</v>
      </c>
      <c r="D43" s="162" t="s">
        <v>334</v>
      </c>
      <c r="E43" s="163">
        <v>1</v>
      </c>
      <c r="F43" s="164"/>
      <c r="G43" s="165">
        <f t="shared" si="1"/>
        <v>0</v>
      </c>
      <c r="H43" s="142"/>
      <c r="I43" s="142"/>
      <c r="J43" s="142"/>
      <c r="K43" s="142"/>
      <c r="L43" s="142"/>
      <c r="M43" s="142"/>
      <c r="N43" s="142"/>
      <c r="O43" s="142"/>
      <c r="P43" s="142" t="s">
        <v>260</v>
      </c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</row>
    <row r="44" spans="1:43" outlineLevel="1" x14ac:dyDescent="0.2">
      <c r="A44" s="160">
        <v>36</v>
      </c>
      <c r="B44" s="161" t="s">
        <v>413</v>
      </c>
      <c r="C44" s="167" t="s">
        <v>595</v>
      </c>
      <c r="D44" s="162" t="s">
        <v>334</v>
      </c>
      <c r="E44" s="163">
        <v>1</v>
      </c>
      <c r="F44" s="164"/>
      <c r="G44" s="165">
        <f t="shared" si="1"/>
        <v>0</v>
      </c>
      <c r="H44" s="142"/>
      <c r="I44" s="142"/>
      <c r="J44" s="142"/>
      <c r="K44" s="142"/>
      <c r="L44" s="142"/>
      <c r="M44" s="142"/>
      <c r="N44" s="142"/>
      <c r="O44" s="142"/>
      <c r="P44" s="142" t="s">
        <v>642</v>
      </c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</row>
    <row r="45" spans="1:43" outlineLevel="1" x14ac:dyDescent="0.2">
      <c r="A45" s="160">
        <v>37</v>
      </c>
      <c r="B45" s="161" t="s">
        <v>643</v>
      </c>
      <c r="C45" s="167" t="s">
        <v>597</v>
      </c>
      <c r="D45" s="162" t="s">
        <v>334</v>
      </c>
      <c r="E45" s="163">
        <v>6</v>
      </c>
      <c r="F45" s="164"/>
      <c r="G45" s="165">
        <f t="shared" si="1"/>
        <v>0</v>
      </c>
      <c r="H45" s="142"/>
      <c r="I45" s="142"/>
      <c r="J45" s="142"/>
      <c r="K45" s="142"/>
      <c r="L45" s="142"/>
      <c r="M45" s="142"/>
      <c r="N45" s="142"/>
      <c r="O45" s="142"/>
      <c r="P45" s="142" t="s">
        <v>642</v>
      </c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</row>
    <row r="46" spans="1:43" ht="22.5" outlineLevel="1" x14ac:dyDescent="0.2">
      <c r="A46" s="160">
        <v>38</v>
      </c>
      <c r="B46" s="161" t="s">
        <v>560</v>
      </c>
      <c r="C46" s="167" t="s">
        <v>599</v>
      </c>
      <c r="D46" s="162" t="s">
        <v>334</v>
      </c>
      <c r="E46" s="163">
        <v>0</v>
      </c>
      <c r="F46" s="164"/>
      <c r="G46" s="165">
        <f t="shared" si="1"/>
        <v>0</v>
      </c>
      <c r="H46" s="142"/>
      <c r="I46" s="142"/>
      <c r="J46" s="142"/>
      <c r="K46" s="142"/>
      <c r="L46" s="142"/>
      <c r="M46" s="142"/>
      <c r="N46" s="142"/>
      <c r="O46" s="142"/>
      <c r="P46" s="142" t="s">
        <v>642</v>
      </c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</row>
    <row r="47" spans="1:43" outlineLevel="1" x14ac:dyDescent="0.2">
      <c r="A47" s="160">
        <v>39</v>
      </c>
      <c r="B47" s="161" t="s">
        <v>423</v>
      </c>
      <c r="C47" s="167" t="s">
        <v>601</v>
      </c>
      <c r="D47" s="162" t="s">
        <v>334</v>
      </c>
      <c r="E47" s="163">
        <v>0</v>
      </c>
      <c r="F47" s="164"/>
      <c r="G47" s="165">
        <f t="shared" si="1"/>
        <v>0</v>
      </c>
      <c r="H47" s="142"/>
      <c r="I47" s="142"/>
      <c r="J47" s="142"/>
      <c r="K47" s="142"/>
      <c r="L47" s="142"/>
      <c r="M47" s="142"/>
      <c r="N47" s="142"/>
      <c r="O47" s="142"/>
      <c r="P47" s="142" t="s">
        <v>642</v>
      </c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</row>
    <row r="48" spans="1:43" outlineLevel="1" x14ac:dyDescent="0.2">
      <c r="A48" s="160">
        <v>40</v>
      </c>
      <c r="B48" s="161" t="s">
        <v>463</v>
      </c>
      <c r="C48" s="167" t="s">
        <v>603</v>
      </c>
      <c r="D48" s="162" t="s">
        <v>334</v>
      </c>
      <c r="E48" s="163">
        <v>0</v>
      </c>
      <c r="F48" s="164"/>
      <c r="G48" s="165">
        <f t="shared" si="1"/>
        <v>0</v>
      </c>
      <c r="H48" s="142"/>
      <c r="I48" s="142"/>
      <c r="J48" s="142"/>
      <c r="K48" s="142"/>
      <c r="L48" s="142"/>
      <c r="M48" s="142"/>
      <c r="N48" s="142"/>
      <c r="O48" s="142"/>
      <c r="P48" s="142" t="s">
        <v>642</v>
      </c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</row>
    <row r="49" spans="1:43" ht="22.5" outlineLevel="1" x14ac:dyDescent="0.2">
      <c r="A49" s="160">
        <v>41</v>
      </c>
      <c r="B49" s="161" t="s">
        <v>649</v>
      </c>
      <c r="C49" s="167" t="s">
        <v>605</v>
      </c>
      <c r="D49" s="162" t="s">
        <v>334</v>
      </c>
      <c r="E49" s="163">
        <v>0</v>
      </c>
      <c r="F49" s="164"/>
      <c r="G49" s="165">
        <f t="shared" si="1"/>
        <v>0</v>
      </c>
      <c r="H49" s="142"/>
      <c r="I49" s="142"/>
      <c r="J49" s="142"/>
      <c r="K49" s="142"/>
      <c r="L49" s="142"/>
      <c r="M49" s="142"/>
      <c r="N49" s="142"/>
      <c r="O49" s="142"/>
      <c r="P49" s="142" t="s">
        <v>642</v>
      </c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</row>
    <row r="50" spans="1:43" outlineLevel="1" x14ac:dyDescent="0.2">
      <c r="A50" s="160">
        <v>42</v>
      </c>
      <c r="B50" s="161" t="s">
        <v>604</v>
      </c>
      <c r="C50" s="167" t="s">
        <v>607</v>
      </c>
      <c r="D50" s="162" t="s">
        <v>334</v>
      </c>
      <c r="E50" s="163">
        <v>8</v>
      </c>
      <c r="F50" s="164"/>
      <c r="G50" s="165">
        <f t="shared" si="1"/>
        <v>0</v>
      </c>
      <c r="H50" s="142"/>
      <c r="I50" s="142"/>
      <c r="J50" s="142"/>
      <c r="K50" s="142"/>
      <c r="L50" s="142"/>
      <c r="M50" s="142"/>
      <c r="N50" s="142"/>
      <c r="O50" s="142"/>
      <c r="P50" s="142" t="s">
        <v>642</v>
      </c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</row>
    <row r="51" spans="1:43" ht="22.5" outlineLevel="1" x14ac:dyDescent="0.2">
      <c r="A51" s="160">
        <v>43</v>
      </c>
      <c r="B51" s="161" t="s">
        <v>650</v>
      </c>
      <c r="C51" s="167" t="s">
        <v>609</v>
      </c>
      <c r="D51" s="162" t="s">
        <v>334</v>
      </c>
      <c r="E51" s="163">
        <v>0</v>
      </c>
      <c r="F51" s="164"/>
      <c r="G51" s="165">
        <f t="shared" si="1"/>
        <v>0</v>
      </c>
      <c r="H51" s="142"/>
      <c r="I51" s="142"/>
      <c r="J51" s="142"/>
      <c r="K51" s="142"/>
      <c r="L51" s="142"/>
      <c r="M51" s="142"/>
      <c r="N51" s="142"/>
      <c r="O51" s="142"/>
      <c r="P51" s="142" t="s">
        <v>642</v>
      </c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</row>
    <row r="52" spans="1:43" outlineLevel="1" x14ac:dyDescent="0.2">
      <c r="A52" s="160">
        <v>44</v>
      </c>
      <c r="B52" s="161" t="s">
        <v>651</v>
      </c>
      <c r="C52" s="167" t="s">
        <v>611</v>
      </c>
      <c r="D52" s="162" t="s">
        <v>334</v>
      </c>
      <c r="E52" s="163">
        <v>12</v>
      </c>
      <c r="F52" s="164"/>
      <c r="G52" s="165">
        <f t="shared" si="1"/>
        <v>0</v>
      </c>
      <c r="H52" s="142"/>
      <c r="I52" s="142"/>
      <c r="J52" s="142"/>
      <c r="K52" s="142"/>
      <c r="L52" s="142"/>
      <c r="M52" s="142"/>
      <c r="N52" s="142"/>
      <c r="O52" s="142"/>
      <c r="P52" s="142" t="s">
        <v>642</v>
      </c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</row>
    <row r="53" spans="1:43" outlineLevel="1" x14ac:dyDescent="0.2">
      <c r="A53" s="160">
        <v>45</v>
      </c>
      <c r="B53" s="161" t="s">
        <v>652</v>
      </c>
      <c r="C53" s="167" t="s">
        <v>613</v>
      </c>
      <c r="D53" s="162" t="s">
        <v>334</v>
      </c>
      <c r="E53" s="163">
        <v>0</v>
      </c>
      <c r="F53" s="164"/>
      <c r="G53" s="165">
        <f t="shared" si="1"/>
        <v>0</v>
      </c>
      <c r="H53" s="142"/>
      <c r="I53" s="142"/>
      <c r="J53" s="142"/>
      <c r="K53" s="142"/>
      <c r="L53" s="142"/>
      <c r="M53" s="142"/>
      <c r="N53" s="142"/>
      <c r="O53" s="142"/>
      <c r="P53" s="142" t="s">
        <v>642</v>
      </c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</row>
    <row r="54" spans="1:43" outlineLevel="1" x14ac:dyDescent="0.2">
      <c r="A54" s="160">
        <v>46</v>
      </c>
      <c r="B54" s="161" t="s">
        <v>653</v>
      </c>
      <c r="C54" s="167" t="s">
        <v>615</v>
      </c>
      <c r="D54" s="162" t="s">
        <v>334</v>
      </c>
      <c r="E54" s="163">
        <v>0</v>
      </c>
      <c r="F54" s="164"/>
      <c r="G54" s="165">
        <f t="shared" si="1"/>
        <v>0</v>
      </c>
      <c r="H54" s="142"/>
      <c r="I54" s="142"/>
      <c r="J54" s="142"/>
      <c r="K54" s="142"/>
      <c r="L54" s="142"/>
      <c r="M54" s="142"/>
      <c r="N54" s="142"/>
      <c r="O54" s="142"/>
      <c r="P54" s="142" t="s">
        <v>642</v>
      </c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</row>
    <row r="55" spans="1:43" outlineLevel="1" x14ac:dyDescent="0.2">
      <c r="A55" s="160">
        <v>47</v>
      </c>
      <c r="B55" s="161" t="s">
        <v>654</v>
      </c>
      <c r="C55" s="167" t="s">
        <v>655</v>
      </c>
      <c r="D55" s="162" t="s">
        <v>334</v>
      </c>
      <c r="E55" s="163">
        <v>3</v>
      </c>
      <c r="F55" s="164"/>
      <c r="G55" s="165">
        <f t="shared" si="1"/>
        <v>0</v>
      </c>
      <c r="H55" s="142"/>
      <c r="I55" s="142"/>
      <c r="J55" s="142"/>
      <c r="K55" s="142"/>
      <c r="L55" s="142"/>
      <c r="M55" s="142"/>
      <c r="N55" s="142"/>
      <c r="O55" s="142"/>
      <c r="P55" s="142" t="s">
        <v>642</v>
      </c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</row>
    <row r="56" spans="1:43" outlineLevel="1" x14ac:dyDescent="0.2">
      <c r="A56" s="160">
        <v>48</v>
      </c>
      <c r="B56" s="161" t="s">
        <v>656</v>
      </c>
      <c r="C56" s="167" t="s">
        <v>657</v>
      </c>
      <c r="D56" s="162" t="s">
        <v>244</v>
      </c>
      <c r="E56" s="163">
        <v>160</v>
      </c>
      <c r="F56" s="164"/>
      <c r="G56" s="165">
        <f t="shared" si="1"/>
        <v>0</v>
      </c>
      <c r="H56" s="142"/>
      <c r="I56" s="142"/>
      <c r="J56" s="142"/>
      <c r="K56" s="142"/>
      <c r="L56" s="142"/>
      <c r="M56" s="142"/>
      <c r="N56" s="142"/>
      <c r="O56" s="142"/>
      <c r="P56" s="142" t="s">
        <v>642</v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</row>
    <row r="57" spans="1:43" outlineLevel="1" x14ac:dyDescent="0.2">
      <c r="A57" s="160">
        <v>49</v>
      </c>
      <c r="B57" s="161" t="s">
        <v>658</v>
      </c>
      <c r="C57" s="167" t="s">
        <v>659</v>
      </c>
      <c r="D57" s="162" t="s">
        <v>244</v>
      </c>
      <c r="E57" s="163">
        <v>0</v>
      </c>
      <c r="F57" s="164"/>
      <c r="G57" s="165">
        <f t="shared" si="1"/>
        <v>0</v>
      </c>
      <c r="H57" s="142"/>
      <c r="I57" s="142"/>
      <c r="J57" s="142"/>
      <c r="K57" s="142"/>
      <c r="L57" s="142"/>
      <c r="M57" s="142"/>
      <c r="N57" s="142"/>
      <c r="O57" s="142"/>
      <c r="P57" s="142" t="s">
        <v>642</v>
      </c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</row>
    <row r="58" spans="1:43" outlineLevel="1" x14ac:dyDescent="0.2">
      <c r="A58" s="160">
        <v>50</v>
      </c>
      <c r="B58" s="161" t="s">
        <v>620</v>
      </c>
      <c r="C58" s="167" t="s">
        <v>660</v>
      </c>
      <c r="D58" s="162" t="s">
        <v>244</v>
      </c>
      <c r="E58" s="163">
        <v>0</v>
      </c>
      <c r="F58" s="164"/>
      <c r="G58" s="165">
        <f t="shared" si="1"/>
        <v>0</v>
      </c>
      <c r="H58" s="142"/>
      <c r="I58" s="142"/>
      <c r="J58" s="142"/>
      <c r="K58" s="142"/>
      <c r="L58" s="142"/>
      <c r="M58" s="142"/>
      <c r="N58" s="142"/>
      <c r="O58" s="142"/>
      <c r="P58" s="142" t="s">
        <v>642</v>
      </c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</row>
    <row r="59" spans="1:43" ht="22.5" outlineLevel="1" x14ac:dyDescent="0.2">
      <c r="A59" s="160">
        <v>51</v>
      </c>
      <c r="B59" s="161" t="s">
        <v>622</v>
      </c>
      <c r="C59" s="167" t="s">
        <v>625</v>
      </c>
      <c r="D59" s="162" t="s">
        <v>334</v>
      </c>
      <c r="E59" s="163">
        <v>18</v>
      </c>
      <c r="F59" s="164"/>
      <c r="G59" s="165">
        <f t="shared" si="1"/>
        <v>0</v>
      </c>
      <c r="H59" s="142"/>
      <c r="I59" s="142"/>
      <c r="J59" s="142"/>
      <c r="K59" s="142"/>
      <c r="L59" s="142"/>
      <c r="M59" s="142"/>
      <c r="N59" s="142"/>
      <c r="O59" s="142"/>
      <c r="P59" s="142" t="s">
        <v>260</v>
      </c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</row>
    <row r="60" spans="1:43" ht="22.5" outlineLevel="1" x14ac:dyDescent="0.2">
      <c r="A60" s="160">
        <v>52</v>
      </c>
      <c r="B60" s="161" t="s">
        <v>624</v>
      </c>
      <c r="C60" s="167" t="s">
        <v>627</v>
      </c>
      <c r="D60" s="162" t="s">
        <v>334</v>
      </c>
      <c r="E60" s="163">
        <v>8</v>
      </c>
      <c r="F60" s="164"/>
      <c r="G60" s="165">
        <f t="shared" si="1"/>
        <v>0</v>
      </c>
      <c r="H60" s="142"/>
      <c r="I60" s="142"/>
      <c r="J60" s="142"/>
      <c r="K60" s="142"/>
      <c r="L60" s="142"/>
      <c r="M60" s="142"/>
      <c r="N60" s="142"/>
      <c r="O60" s="142"/>
      <c r="P60" s="142" t="s">
        <v>642</v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</row>
    <row r="61" spans="1:43" outlineLevel="1" x14ac:dyDescent="0.2">
      <c r="A61" s="160">
        <v>53</v>
      </c>
      <c r="B61" s="161" t="s">
        <v>661</v>
      </c>
      <c r="C61" s="167" t="s">
        <v>629</v>
      </c>
      <c r="D61" s="162" t="s">
        <v>334</v>
      </c>
      <c r="E61" s="163">
        <v>0</v>
      </c>
      <c r="F61" s="164"/>
      <c r="G61" s="165">
        <f t="shared" si="1"/>
        <v>0</v>
      </c>
      <c r="H61" s="142"/>
      <c r="I61" s="142"/>
      <c r="J61" s="142"/>
      <c r="K61" s="142"/>
      <c r="L61" s="142"/>
      <c r="M61" s="142"/>
      <c r="N61" s="142"/>
      <c r="O61" s="142"/>
      <c r="P61" s="142" t="s">
        <v>642</v>
      </c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</row>
    <row r="62" spans="1:43" outlineLevel="1" x14ac:dyDescent="0.2">
      <c r="A62" s="160">
        <v>54</v>
      </c>
      <c r="B62" s="161" t="s">
        <v>662</v>
      </c>
      <c r="C62" s="167" t="s">
        <v>631</v>
      </c>
      <c r="D62" s="162" t="s">
        <v>334</v>
      </c>
      <c r="E62" s="163">
        <v>20</v>
      </c>
      <c r="F62" s="164"/>
      <c r="G62" s="165">
        <f t="shared" si="1"/>
        <v>0</v>
      </c>
      <c r="H62" s="142"/>
      <c r="I62" s="142"/>
      <c r="J62" s="142"/>
      <c r="K62" s="142"/>
      <c r="L62" s="142"/>
      <c r="M62" s="142"/>
      <c r="N62" s="142"/>
      <c r="O62" s="142"/>
      <c r="P62" s="142" t="s">
        <v>642</v>
      </c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</row>
    <row r="63" spans="1:43" ht="22.5" outlineLevel="1" x14ac:dyDescent="0.2">
      <c r="A63" s="160">
        <v>55</v>
      </c>
      <c r="B63" s="161" t="s">
        <v>588</v>
      </c>
      <c r="C63" s="167" t="s">
        <v>589</v>
      </c>
      <c r="D63" s="162" t="s">
        <v>281</v>
      </c>
      <c r="E63" s="163">
        <v>2</v>
      </c>
      <c r="F63" s="164"/>
      <c r="G63" s="165">
        <f t="shared" si="1"/>
        <v>0</v>
      </c>
      <c r="H63" s="142"/>
      <c r="I63" s="142"/>
      <c r="J63" s="142"/>
      <c r="K63" s="142"/>
      <c r="L63" s="142"/>
      <c r="M63" s="142"/>
      <c r="N63" s="142"/>
      <c r="O63" s="142"/>
      <c r="P63" s="142" t="s">
        <v>162</v>
      </c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</row>
    <row r="64" spans="1:43" ht="22.5" outlineLevel="1" x14ac:dyDescent="0.2">
      <c r="A64" s="160">
        <v>56</v>
      </c>
      <c r="B64" s="161" t="s">
        <v>53</v>
      </c>
      <c r="C64" s="167" t="s">
        <v>663</v>
      </c>
      <c r="D64" s="162" t="s">
        <v>281</v>
      </c>
      <c r="E64" s="163">
        <v>2</v>
      </c>
      <c r="F64" s="164"/>
      <c r="G64" s="165">
        <f t="shared" si="1"/>
        <v>0</v>
      </c>
      <c r="H64" s="142"/>
      <c r="I64" s="142"/>
      <c r="J64" s="142"/>
      <c r="K64" s="142"/>
      <c r="L64" s="142"/>
      <c r="M64" s="142"/>
      <c r="N64" s="142"/>
      <c r="O64" s="142"/>
      <c r="P64" s="142" t="s">
        <v>290</v>
      </c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</row>
    <row r="65" spans="1:43" outlineLevel="1" x14ac:dyDescent="0.2">
      <c r="A65" s="160">
        <v>57</v>
      </c>
      <c r="B65" s="161" t="s">
        <v>56</v>
      </c>
      <c r="C65" s="167" t="s">
        <v>664</v>
      </c>
      <c r="D65" s="162" t="s">
        <v>244</v>
      </c>
      <c r="E65" s="163">
        <v>20</v>
      </c>
      <c r="F65" s="164"/>
      <c r="G65" s="165">
        <f t="shared" si="1"/>
        <v>0</v>
      </c>
      <c r="H65" s="142"/>
      <c r="I65" s="142"/>
      <c r="J65" s="142"/>
      <c r="K65" s="142"/>
      <c r="L65" s="142"/>
      <c r="M65" s="142"/>
      <c r="N65" s="142"/>
      <c r="O65" s="142"/>
      <c r="P65" s="142" t="s">
        <v>642</v>
      </c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</row>
    <row r="66" spans="1:43" outlineLevel="1" x14ac:dyDescent="0.2">
      <c r="A66" s="160">
        <v>58</v>
      </c>
      <c r="B66" s="161" t="s">
        <v>413</v>
      </c>
      <c r="C66" s="167" t="s">
        <v>665</v>
      </c>
      <c r="D66" s="162" t="s">
        <v>244</v>
      </c>
      <c r="E66" s="163">
        <v>20</v>
      </c>
      <c r="F66" s="164"/>
      <c r="G66" s="165">
        <f t="shared" si="1"/>
        <v>0</v>
      </c>
      <c r="H66" s="142"/>
      <c r="I66" s="142"/>
      <c r="J66" s="142"/>
      <c r="K66" s="142"/>
      <c r="L66" s="142"/>
      <c r="M66" s="142"/>
      <c r="N66" s="142"/>
      <c r="O66" s="142"/>
      <c r="P66" s="142" t="s">
        <v>162</v>
      </c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</row>
    <row r="67" spans="1:43" outlineLevel="1" x14ac:dyDescent="0.2">
      <c r="A67" s="160">
        <v>59</v>
      </c>
      <c r="B67" s="161" t="s">
        <v>643</v>
      </c>
      <c r="C67" s="167" t="s">
        <v>666</v>
      </c>
      <c r="D67" s="162" t="s">
        <v>244</v>
      </c>
      <c r="E67" s="163">
        <v>20</v>
      </c>
      <c r="F67" s="164"/>
      <c r="G67" s="165">
        <f t="shared" si="1"/>
        <v>0</v>
      </c>
      <c r="H67" s="142"/>
      <c r="I67" s="142"/>
      <c r="J67" s="142"/>
      <c r="K67" s="142"/>
      <c r="L67" s="142"/>
      <c r="M67" s="142"/>
      <c r="N67" s="142"/>
      <c r="O67" s="142"/>
      <c r="P67" s="142" t="s">
        <v>290</v>
      </c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</row>
    <row r="68" spans="1:43" ht="22.5" outlineLevel="1" x14ac:dyDescent="0.2">
      <c r="A68" s="160">
        <v>60</v>
      </c>
      <c r="B68" s="161" t="s">
        <v>423</v>
      </c>
      <c r="C68" s="167" t="s">
        <v>667</v>
      </c>
      <c r="D68" s="162" t="s">
        <v>334</v>
      </c>
      <c r="E68" s="163">
        <v>12</v>
      </c>
      <c r="F68" s="164"/>
      <c r="G68" s="165">
        <f t="shared" si="1"/>
        <v>0</v>
      </c>
      <c r="H68" s="142"/>
      <c r="I68" s="142"/>
      <c r="J68" s="142"/>
      <c r="K68" s="142"/>
      <c r="L68" s="142"/>
      <c r="M68" s="142"/>
      <c r="N68" s="142"/>
      <c r="O68" s="142"/>
      <c r="P68" s="142" t="s">
        <v>642</v>
      </c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</row>
    <row r="69" spans="1:43" outlineLevel="1" x14ac:dyDescent="0.2">
      <c r="A69" s="160">
        <v>61</v>
      </c>
      <c r="B69" s="161" t="s">
        <v>463</v>
      </c>
      <c r="C69" s="167" t="s">
        <v>668</v>
      </c>
      <c r="D69" s="162" t="s">
        <v>334</v>
      </c>
      <c r="E69" s="163">
        <v>2</v>
      </c>
      <c r="F69" s="164"/>
      <c r="G69" s="165">
        <f t="shared" si="1"/>
        <v>0</v>
      </c>
      <c r="H69" s="142"/>
      <c r="I69" s="142"/>
      <c r="J69" s="142"/>
      <c r="K69" s="142"/>
      <c r="L69" s="142"/>
      <c r="M69" s="142"/>
      <c r="N69" s="142"/>
      <c r="O69" s="142"/>
      <c r="P69" s="142" t="s">
        <v>642</v>
      </c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</row>
    <row r="70" spans="1:43" outlineLevel="1" x14ac:dyDescent="0.2">
      <c r="A70" s="160">
        <v>62</v>
      </c>
      <c r="B70" s="161" t="s">
        <v>650</v>
      </c>
      <c r="C70" s="167" t="s">
        <v>669</v>
      </c>
      <c r="D70" s="162" t="s">
        <v>334</v>
      </c>
      <c r="E70" s="163">
        <v>12</v>
      </c>
      <c r="F70" s="164"/>
      <c r="G70" s="165">
        <f t="shared" si="1"/>
        <v>0</v>
      </c>
      <c r="H70" s="142"/>
      <c r="I70" s="142"/>
      <c r="J70" s="142"/>
      <c r="K70" s="142"/>
      <c r="L70" s="142"/>
      <c r="M70" s="142"/>
      <c r="N70" s="142"/>
      <c r="O70" s="142"/>
      <c r="P70" s="142" t="s">
        <v>642</v>
      </c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</row>
    <row r="71" spans="1:43" outlineLevel="1" x14ac:dyDescent="0.2">
      <c r="A71" s="160">
        <v>63</v>
      </c>
      <c r="B71" s="161" t="s">
        <v>651</v>
      </c>
      <c r="C71" s="167" t="s">
        <v>617</v>
      </c>
      <c r="D71" s="162" t="s">
        <v>244</v>
      </c>
      <c r="E71" s="163">
        <v>60</v>
      </c>
      <c r="F71" s="164"/>
      <c r="G71" s="165">
        <f t="shared" si="1"/>
        <v>0</v>
      </c>
      <c r="H71" s="142"/>
      <c r="I71" s="142"/>
      <c r="J71" s="142"/>
      <c r="K71" s="142"/>
      <c r="L71" s="142"/>
      <c r="M71" s="142"/>
      <c r="N71" s="142"/>
      <c r="O71" s="142"/>
      <c r="P71" s="142" t="s">
        <v>642</v>
      </c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</row>
    <row r="72" spans="1:43" outlineLevel="1" x14ac:dyDescent="0.2">
      <c r="A72" s="160">
        <v>64</v>
      </c>
      <c r="B72" s="161" t="s">
        <v>652</v>
      </c>
      <c r="C72" s="167" t="s">
        <v>670</v>
      </c>
      <c r="D72" s="162" t="s">
        <v>244</v>
      </c>
      <c r="E72" s="163">
        <v>60</v>
      </c>
      <c r="F72" s="164"/>
      <c r="G72" s="165">
        <f t="shared" si="1"/>
        <v>0</v>
      </c>
      <c r="H72" s="142"/>
      <c r="I72" s="142"/>
      <c r="J72" s="142"/>
      <c r="K72" s="142"/>
      <c r="L72" s="142"/>
      <c r="M72" s="142"/>
      <c r="N72" s="142"/>
      <c r="O72" s="142"/>
      <c r="P72" s="142" t="s">
        <v>642</v>
      </c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</row>
    <row r="73" spans="1:43" outlineLevel="1" x14ac:dyDescent="0.2">
      <c r="A73" s="160">
        <v>65</v>
      </c>
      <c r="B73" s="161" t="s">
        <v>910</v>
      </c>
      <c r="C73" s="167" t="s">
        <v>911</v>
      </c>
      <c r="D73" s="162" t="s">
        <v>334</v>
      </c>
      <c r="E73" s="163">
        <v>2</v>
      </c>
      <c r="F73" s="164"/>
      <c r="G73" s="165">
        <f t="shared" ref="G73:G104" si="2">ROUND(E73*F73,2)</f>
        <v>0</v>
      </c>
      <c r="H73" s="142"/>
      <c r="I73" s="142"/>
      <c r="J73" s="142"/>
      <c r="K73" s="142"/>
      <c r="L73" s="142"/>
      <c r="M73" s="142"/>
      <c r="N73" s="142"/>
      <c r="O73" s="142"/>
      <c r="P73" s="142" t="s">
        <v>162</v>
      </c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</row>
    <row r="74" spans="1:43" outlineLevel="1" x14ac:dyDescent="0.2">
      <c r="A74" s="160">
        <v>66</v>
      </c>
      <c r="B74" s="161" t="s">
        <v>671</v>
      </c>
      <c r="C74" s="167" t="s">
        <v>912</v>
      </c>
      <c r="D74" s="162" t="s">
        <v>334</v>
      </c>
      <c r="E74" s="163">
        <v>3</v>
      </c>
      <c r="F74" s="164"/>
      <c r="G74" s="165">
        <f t="shared" si="2"/>
        <v>0</v>
      </c>
      <c r="H74" s="142"/>
      <c r="I74" s="142"/>
      <c r="J74" s="142"/>
      <c r="K74" s="142"/>
      <c r="L74" s="142"/>
      <c r="M74" s="142"/>
      <c r="N74" s="142"/>
      <c r="O74" s="142"/>
      <c r="P74" s="142" t="s">
        <v>162</v>
      </c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</row>
    <row r="75" spans="1:43" outlineLevel="1" x14ac:dyDescent="0.2">
      <c r="A75" s="160">
        <v>67</v>
      </c>
      <c r="B75" s="161" t="s">
        <v>653</v>
      </c>
      <c r="C75" s="167" t="s">
        <v>675</v>
      </c>
      <c r="D75" s="162" t="s">
        <v>244</v>
      </c>
      <c r="E75" s="163">
        <v>70</v>
      </c>
      <c r="F75" s="164"/>
      <c r="G75" s="165">
        <f t="shared" si="2"/>
        <v>0</v>
      </c>
      <c r="H75" s="142"/>
      <c r="I75" s="142"/>
      <c r="J75" s="142"/>
      <c r="K75" s="142"/>
      <c r="L75" s="142"/>
      <c r="M75" s="142"/>
      <c r="N75" s="142"/>
      <c r="O75" s="142"/>
      <c r="P75" s="142" t="s">
        <v>162</v>
      </c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</row>
    <row r="76" spans="1:43" outlineLevel="1" x14ac:dyDescent="0.2">
      <c r="A76" s="160">
        <v>68</v>
      </c>
      <c r="B76" s="161" t="s">
        <v>656</v>
      </c>
      <c r="C76" s="167" t="s">
        <v>623</v>
      </c>
      <c r="D76" s="162" t="s">
        <v>334</v>
      </c>
      <c r="E76" s="163">
        <v>6</v>
      </c>
      <c r="F76" s="164"/>
      <c r="G76" s="165">
        <f t="shared" si="2"/>
        <v>0</v>
      </c>
      <c r="H76" s="142"/>
      <c r="I76" s="142"/>
      <c r="J76" s="142"/>
      <c r="K76" s="142"/>
      <c r="L76" s="142"/>
      <c r="M76" s="142"/>
      <c r="N76" s="142"/>
      <c r="O76" s="142"/>
      <c r="P76" s="142" t="s">
        <v>162</v>
      </c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</row>
    <row r="77" spans="1:43" outlineLevel="1" x14ac:dyDescent="0.2">
      <c r="A77" s="160">
        <v>69</v>
      </c>
      <c r="B77" s="161" t="s">
        <v>658</v>
      </c>
      <c r="C77" s="167" t="s">
        <v>676</v>
      </c>
      <c r="D77" s="162" t="s">
        <v>334</v>
      </c>
      <c r="E77" s="163">
        <v>2</v>
      </c>
      <c r="F77" s="164"/>
      <c r="G77" s="165">
        <f t="shared" si="2"/>
        <v>0</v>
      </c>
      <c r="H77" s="142"/>
      <c r="I77" s="142"/>
      <c r="J77" s="142"/>
      <c r="K77" s="142"/>
      <c r="L77" s="142"/>
      <c r="M77" s="142"/>
      <c r="N77" s="142"/>
      <c r="O77" s="142"/>
      <c r="P77" s="142" t="s">
        <v>162</v>
      </c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</row>
    <row r="78" spans="1:43" ht="22.5" outlineLevel="1" x14ac:dyDescent="0.2">
      <c r="A78" s="160">
        <v>70</v>
      </c>
      <c r="B78" s="161" t="s">
        <v>620</v>
      </c>
      <c r="C78" s="167" t="s">
        <v>625</v>
      </c>
      <c r="D78" s="162" t="s">
        <v>334</v>
      </c>
      <c r="E78" s="163">
        <v>14</v>
      </c>
      <c r="F78" s="164"/>
      <c r="G78" s="165">
        <f t="shared" si="2"/>
        <v>0</v>
      </c>
      <c r="H78" s="142"/>
      <c r="I78" s="142"/>
      <c r="J78" s="142"/>
      <c r="K78" s="142"/>
      <c r="L78" s="142"/>
      <c r="M78" s="142"/>
      <c r="N78" s="142"/>
      <c r="O78" s="142"/>
      <c r="P78" s="142" t="s">
        <v>642</v>
      </c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</row>
    <row r="79" spans="1:43" ht="22.5" outlineLevel="1" x14ac:dyDescent="0.2">
      <c r="A79" s="160">
        <v>71</v>
      </c>
      <c r="B79" s="161" t="s">
        <v>622</v>
      </c>
      <c r="C79" s="167" t="s">
        <v>627</v>
      </c>
      <c r="D79" s="162" t="s">
        <v>334</v>
      </c>
      <c r="E79" s="163">
        <v>8</v>
      </c>
      <c r="F79" s="164"/>
      <c r="G79" s="165">
        <f t="shared" si="2"/>
        <v>0</v>
      </c>
      <c r="H79" s="142"/>
      <c r="I79" s="142"/>
      <c r="J79" s="142"/>
      <c r="K79" s="142"/>
      <c r="L79" s="142"/>
      <c r="M79" s="142"/>
      <c r="N79" s="142"/>
      <c r="O79" s="142"/>
      <c r="P79" s="142" t="s">
        <v>642</v>
      </c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</row>
    <row r="80" spans="1:43" outlineLevel="1" x14ac:dyDescent="0.2">
      <c r="A80" s="160">
        <v>72</v>
      </c>
      <c r="B80" s="161" t="s">
        <v>624</v>
      </c>
      <c r="C80" s="167" t="s">
        <v>631</v>
      </c>
      <c r="D80" s="162" t="s">
        <v>334</v>
      </c>
      <c r="E80" s="163">
        <v>60</v>
      </c>
      <c r="F80" s="164"/>
      <c r="G80" s="165">
        <f t="shared" si="2"/>
        <v>0</v>
      </c>
      <c r="H80" s="142"/>
      <c r="I80" s="142"/>
      <c r="J80" s="142"/>
      <c r="K80" s="142"/>
      <c r="L80" s="142"/>
      <c r="M80" s="142"/>
      <c r="N80" s="142"/>
      <c r="O80" s="142"/>
      <c r="P80" s="142" t="s">
        <v>642</v>
      </c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</row>
    <row r="81" spans="1:43" outlineLevel="1" x14ac:dyDescent="0.2">
      <c r="A81" s="160">
        <v>73</v>
      </c>
      <c r="B81" s="161" t="s">
        <v>662</v>
      </c>
      <c r="C81" s="167" t="s">
        <v>635</v>
      </c>
      <c r="D81" s="162" t="s">
        <v>281</v>
      </c>
      <c r="E81" s="163">
        <v>2</v>
      </c>
      <c r="F81" s="164"/>
      <c r="G81" s="165">
        <f t="shared" si="2"/>
        <v>0</v>
      </c>
      <c r="H81" s="142"/>
      <c r="I81" s="142"/>
      <c r="J81" s="142"/>
      <c r="K81" s="142"/>
      <c r="L81" s="142"/>
      <c r="M81" s="142"/>
      <c r="N81" s="142"/>
      <c r="O81" s="142"/>
      <c r="P81" s="142" t="s">
        <v>162</v>
      </c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</row>
    <row r="82" spans="1:43" outlineLevel="1" x14ac:dyDescent="0.2">
      <c r="A82" s="160">
        <v>74</v>
      </c>
      <c r="B82" s="161" t="s">
        <v>677</v>
      </c>
      <c r="C82" s="167" t="s">
        <v>637</v>
      </c>
      <c r="D82" s="162" t="s">
        <v>281</v>
      </c>
      <c r="E82" s="163">
        <v>2</v>
      </c>
      <c r="F82" s="164"/>
      <c r="G82" s="165">
        <f t="shared" si="2"/>
        <v>0</v>
      </c>
      <c r="H82" s="142"/>
      <c r="I82" s="142"/>
      <c r="J82" s="142"/>
      <c r="K82" s="142"/>
      <c r="L82" s="142"/>
      <c r="M82" s="142"/>
      <c r="N82" s="142"/>
      <c r="O82" s="142"/>
      <c r="P82" s="142" t="s">
        <v>162</v>
      </c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</row>
    <row r="83" spans="1:43" outlineLevel="1" x14ac:dyDescent="0.2">
      <c r="A83" s="160">
        <v>75</v>
      </c>
      <c r="B83" s="161" t="s">
        <v>48</v>
      </c>
      <c r="C83" s="167" t="s">
        <v>638</v>
      </c>
      <c r="D83" s="162" t="s">
        <v>334</v>
      </c>
      <c r="E83" s="163">
        <v>2</v>
      </c>
      <c r="F83" s="164"/>
      <c r="G83" s="165">
        <f t="shared" si="2"/>
        <v>0</v>
      </c>
      <c r="H83" s="142"/>
      <c r="I83" s="142"/>
      <c r="J83" s="142"/>
      <c r="K83" s="142"/>
      <c r="L83" s="142"/>
      <c r="M83" s="142"/>
      <c r="N83" s="142"/>
      <c r="O83" s="142"/>
      <c r="P83" s="142" t="s">
        <v>290</v>
      </c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</row>
    <row r="84" spans="1:43" outlineLevel="1" x14ac:dyDescent="0.2">
      <c r="A84" s="160">
        <v>76</v>
      </c>
      <c r="B84" s="161" t="s">
        <v>53</v>
      </c>
      <c r="C84" s="167" t="s">
        <v>639</v>
      </c>
      <c r="D84" s="162" t="s">
        <v>334</v>
      </c>
      <c r="E84" s="163">
        <v>20</v>
      </c>
      <c r="F84" s="164"/>
      <c r="G84" s="165">
        <f t="shared" si="2"/>
        <v>0</v>
      </c>
      <c r="H84" s="142"/>
      <c r="I84" s="142"/>
      <c r="J84" s="142"/>
      <c r="K84" s="142"/>
      <c r="L84" s="142"/>
      <c r="M84" s="142"/>
      <c r="N84" s="142"/>
      <c r="O84" s="142"/>
      <c r="P84" s="142" t="s">
        <v>162</v>
      </c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</row>
    <row r="85" spans="1:43" ht="22.5" outlineLevel="1" x14ac:dyDescent="0.2">
      <c r="A85" s="160">
        <v>77</v>
      </c>
      <c r="B85" s="161" t="s">
        <v>56</v>
      </c>
      <c r="C85" s="167" t="s">
        <v>640</v>
      </c>
      <c r="D85" s="162" t="s">
        <v>244</v>
      </c>
      <c r="E85" s="163">
        <v>30</v>
      </c>
      <c r="F85" s="164"/>
      <c r="G85" s="165">
        <f t="shared" si="2"/>
        <v>0</v>
      </c>
      <c r="H85" s="142"/>
      <c r="I85" s="142"/>
      <c r="J85" s="142"/>
      <c r="K85" s="142"/>
      <c r="L85" s="142"/>
      <c r="M85" s="142"/>
      <c r="N85" s="142"/>
      <c r="O85" s="142"/>
      <c r="P85" s="142" t="s">
        <v>290</v>
      </c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</row>
    <row r="86" spans="1:43" ht="22.5" outlineLevel="1" x14ac:dyDescent="0.2">
      <c r="A86" s="160">
        <v>78</v>
      </c>
      <c r="B86" s="161" t="s">
        <v>413</v>
      </c>
      <c r="C86" s="167" t="s">
        <v>641</v>
      </c>
      <c r="D86" s="162" t="s">
        <v>244</v>
      </c>
      <c r="E86" s="163">
        <v>30</v>
      </c>
      <c r="F86" s="164"/>
      <c r="G86" s="165">
        <f t="shared" si="2"/>
        <v>0</v>
      </c>
      <c r="H86" s="142"/>
      <c r="I86" s="142"/>
      <c r="J86" s="142"/>
      <c r="K86" s="142"/>
      <c r="L86" s="142"/>
      <c r="M86" s="142"/>
      <c r="N86" s="142"/>
      <c r="O86" s="142"/>
      <c r="P86" s="142" t="s">
        <v>642</v>
      </c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</row>
    <row r="87" spans="1:43" ht="22.5" outlineLevel="1" x14ac:dyDescent="0.2">
      <c r="A87" s="160">
        <v>79</v>
      </c>
      <c r="B87" s="161" t="s">
        <v>643</v>
      </c>
      <c r="C87" s="167" t="s">
        <v>644</v>
      </c>
      <c r="D87" s="162" t="s">
        <v>244</v>
      </c>
      <c r="E87" s="163">
        <v>15</v>
      </c>
      <c r="F87" s="164"/>
      <c r="G87" s="165">
        <f t="shared" si="2"/>
        <v>0</v>
      </c>
      <c r="H87" s="142"/>
      <c r="I87" s="142"/>
      <c r="J87" s="142"/>
      <c r="K87" s="142"/>
      <c r="L87" s="142"/>
      <c r="M87" s="142"/>
      <c r="N87" s="142"/>
      <c r="O87" s="142"/>
      <c r="P87" s="142" t="s">
        <v>162</v>
      </c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</row>
    <row r="88" spans="1:43" ht="22.5" outlineLevel="1" x14ac:dyDescent="0.2">
      <c r="A88" s="160">
        <v>80</v>
      </c>
      <c r="B88" s="161" t="s">
        <v>560</v>
      </c>
      <c r="C88" s="167" t="s">
        <v>646</v>
      </c>
      <c r="D88" s="162" t="s">
        <v>244</v>
      </c>
      <c r="E88" s="163">
        <v>15</v>
      </c>
      <c r="F88" s="164"/>
      <c r="G88" s="165">
        <f t="shared" si="2"/>
        <v>0</v>
      </c>
      <c r="H88" s="142"/>
      <c r="I88" s="142"/>
      <c r="J88" s="142"/>
      <c r="K88" s="142"/>
      <c r="L88" s="142"/>
      <c r="M88" s="142"/>
      <c r="N88" s="142"/>
      <c r="O88" s="142"/>
      <c r="P88" s="142" t="s">
        <v>642</v>
      </c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</row>
    <row r="89" spans="1:43" outlineLevel="1" x14ac:dyDescent="0.2">
      <c r="A89" s="160">
        <v>81</v>
      </c>
      <c r="B89" s="161" t="s">
        <v>48</v>
      </c>
      <c r="C89" s="167" t="s">
        <v>678</v>
      </c>
      <c r="D89" s="162" t="s">
        <v>244</v>
      </c>
      <c r="E89" s="163">
        <v>2</v>
      </c>
      <c r="F89" s="164"/>
      <c r="G89" s="165">
        <f t="shared" si="2"/>
        <v>0</v>
      </c>
      <c r="H89" s="142"/>
      <c r="I89" s="142"/>
      <c r="J89" s="142"/>
      <c r="K89" s="142"/>
      <c r="L89" s="142"/>
      <c r="M89" s="142"/>
      <c r="N89" s="142"/>
      <c r="O89" s="142"/>
      <c r="P89" s="142" t="s">
        <v>642</v>
      </c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</row>
    <row r="90" spans="1:43" outlineLevel="1" x14ac:dyDescent="0.2">
      <c r="A90" s="160">
        <v>82</v>
      </c>
      <c r="B90" s="161" t="s">
        <v>53</v>
      </c>
      <c r="C90" s="167" t="s">
        <v>679</v>
      </c>
      <c r="D90" s="162" t="s">
        <v>244</v>
      </c>
      <c r="E90" s="163">
        <v>2</v>
      </c>
      <c r="F90" s="164"/>
      <c r="G90" s="165">
        <f t="shared" si="2"/>
        <v>0</v>
      </c>
      <c r="H90" s="142"/>
      <c r="I90" s="142"/>
      <c r="J90" s="142"/>
      <c r="K90" s="142"/>
      <c r="L90" s="142"/>
      <c r="M90" s="142"/>
      <c r="N90" s="142"/>
      <c r="O90" s="142"/>
      <c r="P90" s="142" t="s">
        <v>290</v>
      </c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</row>
    <row r="91" spans="1:43" outlineLevel="1" x14ac:dyDescent="0.2">
      <c r="A91" s="160">
        <v>83</v>
      </c>
      <c r="B91" s="161" t="s">
        <v>56</v>
      </c>
      <c r="C91" s="167" t="s">
        <v>680</v>
      </c>
      <c r="D91" s="162" t="s">
        <v>244</v>
      </c>
      <c r="E91" s="163">
        <v>20</v>
      </c>
      <c r="F91" s="164"/>
      <c r="G91" s="165">
        <f t="shared" si="2"/>
        <v>0</v>
      </c>
      <c r="H91" s="142"/>
      <c r="I91" s="142"/>
      <c r="J91" s="142"/>
      <c r="K91" s="142"/>
      <c r="L91" s="142"/>
      <c r="M91" s="142"/>
      <c r="N91" s="142"/>
      <c r="O91" s="142"/>
      <c r="P91" s="142" t="s">
        <v>290</v>
      </c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</row>
    <row r="92" spans="1:43" ht="22.5" outlineLevel="1" x14ac:dyDescent="0.2">
      <c r="A92" s="160">
        <v>84</v>
      </c>
      <c r="B92" s="161" t="s">
        <v>643</v>
      </c>
      <c r="C92" s="167" t="s">
        <v>667</v>
      </c>
      <c r="D92" s="162" t="s">
        <v>334</v>
      </c>
      <c r="E92" s="163">
        <v>6</v>
      </c>
      <c r="F92" s="164"/>
      <c r="G92" s="165">
        <f t="shared" si="2"/>
        <v>0</v>
      </c>
      <c r="H92" s="142"/>
      <c r="I92" s="142"/>
      <c r="J92" s="142"/>
      <c r="K92" s="142"/>
      <c r="L92" s="142"/>
      <c r="M92" s="142"/>
      <c r="N92" s="142"/>
      <c r="O92" s="142"/>
      <c r="P92" s="142" t="s">
        <v>642</v>
      </c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</row>
    <row r="93" spans="1:43" outlineLevel="1" x14ac:dyDescent="0.2">
      <c r="A93" s="160">
        <v>85</v>
      </c>
      <c r="B93" s="161" t="s">
        <v>560</v>
      </c>
      <c r="C93" s="167" t="s">
        <v>668</v>
      </c>
      <c r="D93" s="162" t="s">
        <v>334</v>
      </c>
      <c r="E93" s="163">
        <v>6</v>
      </c>
      <c r="F93" s="164"/>
      <c r="G93" s="165">
        <f t="shared" si="2"/>
        <v>0</v>
      </c>
      <c r="H93" s="142"/>
      <c r="I93" s="142"/>
      <c r="J93" s="142"/>
      <c r="K93" s="142"/>
      <c r="L93" s="142"/>
      <c r="M93" s="142"/>
      <c r="N93" s="142"/>
      <c r="O93" s="142"/>
      <c r="P93" s="142" t="s">
        <v>642</v>
      </c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</row>
    <row r="94" spans="1:43" outlineLevel="1" x14ac:dyDescent="0.2">
      <c r="A94" s="160">
        <v>86</v>
      </c>
      <c r="B94" s="161" t="s">
        <v>649</v>
      </c>
      <c r="C94" s="167" t="s">
        <v>669</v>
      </c>
      <c r="D94" s="162" t="s">
        <v>334</v>
      </c>
      <c r="E94" s="163">
        <v>12</v>
      </c>
      <c r="F94" s="164"/>
      <c r="G94" s="165">
        <f t="shared" si="2"/>
        <v>0</v>
      </c>
      <c r="H94" s="142"/>
      <c r="I94" s="142"/>
      <c r="J94" s="142"/>
      <c r="K94" s="142"/>
      <c r="L94" s="142"/>
      <c r="M94" s="142"/>
      <c r="N94" s="142"/>
      <c r="O94" s="142"/>
      <c r="P94" s="142" t="s">
        <v>642</v>
      </c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</row>
    <row r="95" spans="1:43" outlineLevel="1" x14ac:dyDescent="0.2">
      <c r="A95" s="160">
        <v>87</v>
      </c>
      <c r="B95" s="161" t="s">
        <v>604</v>
      </c>
      <c r="C95" s="167" t="s">
        <v>657</v>
      </c>
      <c r="D95" s="162" t="s">
        <v>244</v>
      </c>
      <c r="E95" s="163">
        <v>60</v>
      </c>
      <c r="F95" s="164"/>
      <c r="G95" s="165">
        <f t="shared" si="2"/>
        <v>0</v>
      </c>
      <c r="H95" s="142"/>
      <c r="I95" s="142"/>
      <c r="J95" s="142"/>
      <c r="K95" s="142"/>
      <c r="L95" s="142"/>
      <c r="M95" s="142"/>
      <c r="N95" s="142"/>
      <c r="O95" s="142"/>
      <c r="P95" s="142" t="s">
        <v>642</v>
      </c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</row>
    <row r="96" spans="1:43" outlineLevel="1" x14ac:dyDescent="0.2">
      <c r="A96" s="160">
        <v>88</v>
      </c>
      <c r="B96" s="161" t="s">
        <v>650</v>
      </c>
      <c r="C96" s="167" t="s">
        <v>681</v>
      </c>
      <c r="D96" s="162" t="s">
        <v>244</v>
      </c>
      <c r="E96" s="163">
        <v>60</v>
      </c>
      <c r="F96" s="164"/>
      <c r="G96" s="165">
        <f t="shared" si="2"/>
        <v>0</v>
      </c>
      <c r="H96" s="142"/>
      <c r="I96" s="142"/>
      <c r="J96" s="142"/>
      <c r="K96" s="142"/>
      <c r="L96" s="142"/>
      <c r="M96" s="142"/>
      <c r="N96" s="142"/>
      <c r="O96" s="142"/>
      <c r="P96" s="142" t="s">
        <v>642</v>
      </c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</row>
    <row r="97" spans="1:43" outlineLevel="1" x14ac:dyDescent="0.2">
      <c r="A97" s="160">
        <v>89</v>
      </c>
      <c r="B97" s="161" t="s">
        <v>913</v>
      </c>
      <c r="C97" s="167" t="s">
        <v>911</v>
      </c>
      <c r="D97" s="162" t="s">
        <v>334</v>
      </c>
      <c r="E97" s="163">
        <v>2</v>
      </c>
      <c r="F97" s="164"/>
      <c r="G97" s="165">
        <f t="shared" si="2"/>
        <v>0</v>
      </c>
      <c r="H97" s="142"/>
      <c r="I97" s="142"/>
      <c r="J97" s="142"/>
      <c r="K97" s="142"/>
      <c r="L97" s="142"/>
      <c r="M97" s="142"/>
      <c r="N97" s="142"/>
      <c r="O97" s="142"/>
      <c r="P97" s="142" t="s">
        <v>162</v>
      </c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</row>
    <row r="98" spans="1:43" outlineLevel="1" x14ac:dyDescent="0.2">
      <c r="A98" s="160">
        <v>90</v>
      </c>
      <c r="B98" s="161" t="s">
        <v>682</v>
      </c>
      <c r="C98" s="167" t="s">
        <v>912</v>
      </c>
      <c r="D98" s="162" t="s">
        <v>334</v>
      </c>
      <c r="E98" s="163">
        <v>4</v>
      </c>
      <c r="F98" s="164"/>
      <c r="G98" s="165">
        <f t="shared" si="2"/>
        <v>0</v>
      </c>
      <c r="H98" s="142"/>
      <c r="I98" s="142"/>
      <c r="J98" s="142"/>
      <c r="K98" s="142"/>
      <c r="L98" s="142"/>
      <c r="M98" s="142"/>
      <c r="N98" s="142"/>
      <c r="O98" s="142"/>
      <c r="P98" s="142" t="s">
        <v>162</v>
      </c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</row>
    <row r="99" spans="1:43" outlineLevel="1" x14ac:dyDescent="0.2">
      <c r="A99" s="160">
        <v>91</v>
      </c>
      <c r="B99" s="161" t="s">
        <v>651</v>
      </c>
      <c r="C99" s="167" t="s">
        <v>684</v>
      </c>
      <c r="D99" s="162" t="s">
        <v>244</v>
      </c>
      <c r="E99" s="163">
        <v>30</v>
      </c>
      <c r="F99" s="164"/>
      <c r="G99" s="165">
        <f t="shared" si="2"/>
        <v>0</v>
      </c>
      <c r="H99" s="142"/>
      <c r="I99" s="142"/>
      <c r="J99" s="142"/>
      <c r="K99" s="142"/>
      <c r="L99" s="142"/>
      <c r="M99" s="142"/>
      <c r="N99" s="142"/>
      <c r="O99" s="142"/>
      <c r="P99" s="142" t="s">
        <v>162</v>
      </c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</row>
    <row r="100" spans="1:43" ht="22.5" outlineLevel="1" x14ac:dyDescent="0.2">
      <c r="A100" s="160">
        <v>92</v>
      </c>
      <c r="B100" s="161" t="s">
        <v>685</v>
      </c>
      <c r="C100" s="167" t="s">
        <v>625</v>
      </c>
      <c r="D100" s="162" t="s">
        <v>334</v>
      </c>
      <c r="E100" s="163">
        <v>14</v>
      </c>
      <c r="F100" s="164"/>
      <c r="G100" s="165">
        <f t="shared" si="2"/>
        <v>0</v>
      </c>
      <c r="H100" s="142"/>
      <c r="I100" s="142"/>
      <c r="J100" s="142"/>
      <c r="K100" s="142"/>
      <c r="L100" s="142"/>
      <c r="M100" s="142"/>
      <c r="N100" s="142"/>
      <c r="O100" s="142"/>
      <c r="P100" s="142" t="s">
        <v>260</v>
      </c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</row>
    <row r="101" spans="1:43" ht="22.5" outlineLevel="1" x14ac:dyDescent="0.2">
      <c r="A101" s="160">
        <v>93</v>
      </c>
      <c r="B101" s="161" t="s">
        <v>686</v>
      </c>
      <c r="C101" s="167" t="s">
        <v>627</v>
      </c>
      <c r="D101" s="162" t="s">
        <v>334</v>
      </c>
      <c r="E101" s="163">
        <v>8</v>
      </c>
      <c r="F101" s="164"/>
      <c r="G101" s="165">
        <f t="shared" si="2"/>
        <v>0</v>
      </c>
      <c r="H101" s="142"/>
      <c r="I101" s="142"/>
      <c r="J101" s="142"/>
      <c r="K101" s="142"/>
      <c r="L101" s="142"/>
      <c r="M101" s="142"/>
      <c r="N101" s="142"/>
      <c r="O101" s="142"/>
      <c r="P101" s="142" t="s">
        <v>260</v>
      </c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</row>
    <row r="102" spans="1:43" outlineLevel="1" x14ac:dyDescent="0.2">
      <c r="A102" s="160">
        <v>94</v>
      </c>
      <c r="B102" s="161" t="s">
        <v>687</v>
      </c>
      <c r="C102" s="167" t="s">
        <v>631</v>
      </c>
      <c r="D102" s="162" t="s">
        <v>334</v>
      </c>
      <c r="E102" s="163">
        <v>60</v>
      </c>
      <c r="F102" s="164"/>
      <c r="G102" s="165">
        <f t="shared" si="2"/>
        <v>0</v>
      </c>
      <c r="H102" s="142"/>
      <c r="I102" s="142"/>
      <c r="J102" s="142"/>
      <c r="K102" s="142"/>
      <c r="L102" s="142"/>
      <c r="M102" s="142"/>
      <c r="N102" s="142"/>
      <c r="O102" s="142"/>
      <c r="P102" s="142" t="s">
        <v>260</v>
      </c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</row>
    <row r="103" spans="1:43" outlineLevel="1" x14ac:dyDescent="0.2">
      <c r="A103" s="160">
        <v>95</v>
      </c>
      <c r="B103" s="161" t="s">
        <v>56</v>
      </c>
      <c r="C103" s="167" t="s">
        <v>688</v>
      </c>
      <c r="D103" s="162" t="s">
        <v>334</v>
      </c>
      <c r="E103" s="163">
        <v>1</v>
      </c>
      <c r="F103" s="164"/>
      <c r="G103" s="165">
        <f t="shared" si="2"/>
        <v>0</v>
      </c>
      <c r="H103" s="142"/>
      <c r="I103" s="142"/>
      <c r="J103" s="142"/>
      <c r="K103" s="142"/>
      <c r="L103" s="142"/>
      <c r="M103" s="142"/>
      <c r="N103" s="142"/>
      <c r="O103" s="142"/>
      <c r="P103" s="142" t="s">
        <v>642</v>
      </c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</row>
    <row r="104" spans="1:43" outlineLevel="1" x14ac:dyDescent="0.2">
      <c r="A104" s="160">
        <v>96</v>
      </c>
      <c r="B104" s="161" t="s">
        <v>643</v>
      </c>
      <c r="C104" s="167" t="s">
        <v>690</v>
      </c>
      <c r="D104" s="162" t="s">
        <v>334</v>
      </c>
      <c r="E104" s="163">
        <v>1</v>
      </c>
      <c r="F104" s="164"/>
      <c r="G104" s="165">
        <f t="shared" si="2"/>
        <v>0</v>
      </c>
      <c r="H104" s="142"/>
      <c r="I104" s="142"/>
      <c r="J104" s="142"/>
      <c r="K104" s="142"/>
      <c r="L104" s="142"/>
      <c r="M104" s="142"/>
      <c r="N104" s="142"/>
      <c r="O104" s="142"/>
      <c r="P104" s="142" t="s">
        <v>642</v>
      </c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</row>
    <row r="105" spans="1:43" outlineLevel="1" x14ac:dyDescent="0.2">
      <c r="A105" s="160">
        <v>97</v>
      </c>
      <c r="B105" s="161" t="s">
        <v>560</v>
      </c>
      <c r="C105" s="167" t="s">
        <v>914</v>
      </c>
      <c r="D105" s="162" t="s">
        <v>334</v>
      </c>
      <c r="E105" s="163">
        <v>1</v>
      </c>
      <c r="F105" s="164"/>
      <c r="G105" s="165">
        <f t="shared" ref="G105:G110" si="3">ROUND(E105*F105,2)</f>
        <v>0</v>
      </c>
      <c r="H105" s="142"/>
      <c r="I105" s="142"/>
      <c r="J105" s="142"/>
      <c r="K105" s="142"/>
      <c r="L105" s="142"/>
      <c r="M105" s="142"/>
      <c r="N105" s="142"/>
      <c r="O105" s="142"/>
      <c r="P105" s="142" t="s">
        <v>642</v>
      </c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</row>
    <row r="106" spans="1:43" outlineLevel="1" x14ac:dyDescent="0.2">
      <c r="A106" s="160">
        <v>98</v>
      </c>
      <c r="B106" s="161" t="s">
        <v>423</v>
      </c>
      <c r="C106" s="167" t="s">
        <v>691</v>
      </c>
      <c r="D106" s="162" t="s">
        <v>334</v>
      </c>
      <c r="E106" s="163">
        <v>2</v>
      </c>
      <c r="F106" s="164"/>
      <c r="G106" s="165">
        <f t="shared" si="3"/>
        <v>0</v>
      </c>
      <c r="H106" s="142"/>
      <c r="I106" s="142"/>
      <c r="J106" s="142"/>
      <c r="K106" s="142"/>
      <c r="L106" s="142"/>
      <c r="M106" s="142"/>
      <c r="N106" s="142"/>
      <c r="O106" s="142"/>
      <c r="P106" s="142" t="s">
        <v>642</v>
      </c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</row>
    <row r="107" spans="1:43" outlineLevel="1" x14ac:dyDescent="0.2">
      <c r="A107" s="160">
        <v>99</v>
      </c>
      <c r="B107" s="161" t="s">
        <v>463</v>
      </c>
      <c r="C107" s="167" t="s">
        <v>692</v>
      </c>
      <c r="D107" s="162" t="s">
        <v>334</v>
      </c>
      <c r="E107" s="163">
        <v>2</v>
      </c>
      <c r="F107" s="164"/>
      <c r="G107" s="165">
        <f t="shared" si="3"/>
        <v>0</v>
      </c>
      <c r="H107" s="142"/>
      <c r="I107" s="142"/>
      <c r="J107" s="142"/>
      <c r="K107" s="142"/>
      <c r="L107" s="142"/>
      <c r="M107" s="142"/>
      <c r="N107" s="142"/>
      <c r="O107" s="142"/>
      <c r="P107" s="142" t="s">
        <v>642</v>
      </c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</row>
    <row r="108" spans="1:43" outlineLevel="1" x14ac:dyDescent="0.2">
      <c r="A108" s="160">
        <v>100</v>
      </c>
      <c r="B108" s="161" t="s">
        <v>693</v>
      </c>
      <c r="C108" s="167" t="s">
        <v>694</v>
      </c>
      <c r="D108" s="162" t="s">
        <v>334</v>
      </c>
      <c r="E108" s="163">
        <v>1</v>
      </c>
      <c r="F108" s="164"/>
      <c r="G108" s="165">
        <f t="shared" si="3"/>
        <v>0</v>
      </c>
      <c r="H108" s="142"/>
      <c r="I108" s="142"/>
      <c r="J108" s="142"/>
      <c r="K108" s="142"/>
      <c r="L108" s="142"/>
      <c r="M108" s="142"/>
      <c r="N108" s="142"/>
      <c r="O108" s="142"/>
      <c r="P108" s="142" t="s">
        <v>162</v>
      </c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</row>
    <row r="109" spans="1:43" outlineLevel="1" x14ac:dyDescent="0.2">
      <c r="A109" s="160">
        <v>101</v>
      </c>
      <c r="B109" s="161" t="s">
        <v>604</v>
      </c>
      <c r="C109" s="167" t="s">
        <v>635</v>
      </c>
      <c r="D109" s="162" t="s">
        <v>281</v>
      </c>
      <c r="E109" s="163">
        <v>1</v>
      </c>
      <c r="F109" s="164"/>
      <c r="G109" s="165">
        <f t="shared" si="3"/>
        <v>0</v>
      </c>
      <c r="H109" s="142"/>
      <c r="I109" s="142"/>
      <c r="J109" s="142"/>
      <c r="K109" s="142"/>
      <c r="L109" s="142"/>
      <c r="M109" s="142"/>
      <c r="N109" s="142"/>
      <c r="O109" s="142"/>
      <c r="P109" s="142" t="s">
        <v>162</v>
      </c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</row>
    <row r="110" spans="1:43" outlineLevel="1" x14ac:dyDescent="0.2">
      <c r="A110" s="154">
        <v>102</v>
      </c>
      <c r="B110" s="155" t="s">
        <v>650</v>
      </c>
      <c r="C110" s="168" t="s">
        <v>637</v>
      </c>
      <c r="D110" s="156" t="s">
        <v>281</v>
      </c>
      <c r="E110" s="157">
        <v>1</v>
      </c>
      <c r="F110" s="158"/>
      <c r="G110" s="159">
        <f t="shared" si="3"/>
        <v>0</v>
      </c>
      <c r="H110" s="142"/>
      <c r="I110" s="142"/>
      <c r="J110" s="142"/>
      <c r="K110" s="142"/>
      <c r="L110" s="142"/>
      <c r="M110" s="142"/>
      <c r="N110" s="142"/>
      <c r="O110" s="142"/>
      <c r="P110" s="142" t="s">
        <v>162</v>
      </c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</row>
    <row r="111" spans="1:43" x14ac:dyDescent="0.2">
      <c r="A111" s="3"/>
      <c r="B111" s="4"/>
      <c r="C111" s="169"/>
      <c r="D111" s="6"/>
      <c r="E111" s="3"/>
      <c r="F111" s="3"/>
      <c r="G111" s="3"/>
      <c r="N111">
        <v>15</v>
      </c>
      <c r="O111">
        <v>21</v>
      </c>
      <c r="P111" t="s">
        <v>130</v>
      </c>
    </row>
    <row r="112" spans="1:43" x14ac:dyDescent="0.2">
      <c r="C112" s="170"/>
      <c r="D112" s="10"/>
      <c r="P112" t="s">
        <v>158</v>
      </c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64</vt:i4>
      </vt:variant>
    </vt:vector>
  </HeadingPairs>
  <TitlesOfParts>
    <vt:vector size="76" baseType="lpstr">
      <vt:lpstr>Pokyny pro vyplnění</vt:lpstr>
      <vt:lpstr>Stavba</vt:lpstr>
      <vt:lpstr>VzorPolozky</vt:lpstr>
      <vt:lpstr>1 0 Pol</vt:lpstr>
      <vt:lpstr>1 1 Pol</vt:lpstr>
      <vt:lpstr>1 2 Pol</vt:lpstr>
      <vt:lpstr>2 0 Pol</vt:lpstr>
      <vt:lpstr>2 1 Pol</vt:lpstr>
      <vt:lpstr>2 2 Pol</vt:lpstr>
      <vt:lpstr>3 0 Pol</vt:lpstr>
      <vt:lpstr>3 1 Pol</vt:lpstr>
      <vt:lpstr>3 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0 Pol'!Názvy_tisku</vt:lpstr>
      <vt:lpstr>'1 1 Pol'!Názvy_tisku</vt:lpstr>
      <vt:lpstr>'1 2 Pol'!Názvy_tisku</vt:lpstr>
      <vt:lpstr>'2 0 Pol'!Názvy_tisku</vt:lpstr>
      <vt:lpstr>'2 1 Pol'!Názvy_tisku</vt:lpstr>
      <vt:lpstr>'2 2 Pol'!Názvy_tisku</vt:lpstr>
      <vt:lpstr>'3 0 Pol'!Názvy_tisku</vt:lpstr>
      <vt:lpstr>'3 1 Pol'!Názvy_tisku</vt:lpstr>
      <vt:lpstr>'3 2 Pol'!Názvy_tisku</vt:lpstr>
      <vt:lpstr>oadresa</vt:lpstr>
      <vt:lpstr>Stavba!Objednatel</vt:lpstr>
      <vt:lpstr>Stavba!Objekt</vt:lpstr>
      <vt:lpstr>'1 0 Pol'!Oblast_tisku</vt:lpstr>
      <vt:lpstr>'1 1 Pol'!Oblast_tisku</vt:lpstr>
      <vt:lpstr>'1 2 Pol'!Oblast_tisku</vt:lpstr>
      <vt:lpstr>'2 0 Pol'!Oblast_tisku</vt:lpstr>
      <vt:lpstr>'2 1 Pol'!Oblast_tisku</vt:lpstr>
      <vt:lpstr>'2 2 Pol'!Oblast_tisku</vt:lpstr>
      <vt:lpstr>'3 0 Pol'!Oblast_tisku</vt:lpstr>
      <vt:lpstr>'3 1 Pol'!Oblast_tisku</vt:lpstr>
      <vt:lpstr>'3 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Kerhartová</dc:creator>
  <cp:lastModifiedBy>Michal Hynek</cp:lastModifiedBy>
  <cp:lastPrinted>2020-05-13T16:11:35Z</cp:lastPrinted>
  <dcterms:created xsi:type="dcterms:W3CDTF">2009-04-08T07:15:50Z</dcterms:created>
  <dcterms:modified xsi:type="dcterms:W3CDTF">2020-05-29T12:59:29Z</dcterms:modified>
</cp:coreProperties>
</file>